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４年度決算\02 ①３月公表分【㉙～新規】\07 最終版【HP公開用】\17 久御山町\"/>
    </mc:Choice>
  </mc:AlternateContent>
  <xr:revisionPtr revIDLastSave="0" documentId="13_ncr:1_{4FF9DDCC-08D7-4225-A6AC-55C985CE037C}" xr6:coauthVersionLast="36" xr6:coauthVersionMax="36" xr10:uidLastSave="{00000000-0000-0000-0000-000000000000}"/>
  <bookViews>
    <workbookView xWindow="0" yWindow="0" windowWidth="23040" windowHeight="8604"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<sst xmlns="http://schemas.openxmlformats.org/spreadsheetml/2006/main" count="1138" uniqueCount="540">
  <si>
    <t>組合等が起こした地方債の元利償還金に対する負担金等</t>
  </si>
  <si>
    <t>一時借入金の利子</t>
    <rPh sb="0" eb="2">
      <t>イチジ</t>
    </rPh>
    <rPh sb="2" eb="5">
      <t>カリイレキン</t>
    </rPh>
    <rPh sb="6" eb="8">
      <t>リシ</t>
    </rPh>
    <phoneticPr fontId="34"/>
  </si>
  <si>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</si>
  <si>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</si>
  <si>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</si>
  <si>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</si>
  <si>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</si>
  <si>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</si>
  <si>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</si>
  <si>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</si>
  <si>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令和2年国調(人)</t>
    <rPh sb="3" eb="4">
      <t>ネン</t>
    </rPh>
    <rPh sb="4" eb="5">
      <t>コク</t>
    </rPh>
    <rPh sb="5" eb="6">
      <t>チョウ</t>
    </rPh>
    <phoneticPr fontId="5"/>
  </si>
  <si>
    <t>会計</t>
    <rPh sb="0" eb="2">
      <t>カイケイ</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</si>
  <si>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</si>
  <si>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前年度末減債基金残高(D)</t>
  </si>
  <si>
    <t>実質公債費比率（分子）の構造</t>
  </si>
  <si>
    <t>実質単年度収支</t>
    <rPh sb="0" eb="2">
      <t>ジッシツ</t>
    </rPh>
    <rPh sb="2" eb="5">
      <t>タンネンド</t>
    </rPh>
    <rPh sb="5" eb="7">
      <t>シュウシ</t>
    </rPh>
    <phoneticPr fontId="5"/>
  </si>
  <si>
    <t>年度</t>
    <rPh sb="0" eb="2">
      <t>ネンド</t>
    </rPh>
    <phoneticPr fontId="5"/>
  </si>
  <si>
    <t>経常収支比率</t>
    <rPh sb="0" eb="2">
      <t>ケイジョウ</t>
    </rPh>
    <rPh sb="2" eb="4">
      <t>シュウシ</t>
    </rPh>
    <rPh sb="4" eb="6">
      <t>ヒリツ</t>
    </rPh>
    <phoneticPr fontId="35"/>
  </si>
  <si>
    <t>※令和5年度中に市町村合併した団体で、合併前の団体ごとの決算に基づく連結実質赤字比率を算出していない団体については、グラフを表記しない。</t>
    <rPh sb="1" eb="3">
      <t>レイワ</t>
    </rPh>
    <phoneticPr fontId="5"/>
  </si>
  <si>
    <t>組合等負担等見込額</t>
  </si>
  <si>
    <t>手数料</t>
  </si>
  <si>
    <t>人口</t>
    <rPh sb="0" eb="2">
      <t>ジンコウ</t>
    </rPh>
    <phoneticPr fontId="5"/>
  </si>
  <si>
    <t>（百万円）</t>
    <rPh sb="1" eb="2">
      <t>ヒャク</t>
    </rPh>
    <rPh sb="2" eb="4">
      <t>マンエン</t>
    </rPh>
    <phoneticPr fontId="5"/>
  </si>
  <si>
    <t>分子の構造</t>
    <rPh sb="0" eb="2">
      <t>ブンシ</t>
    </rPh>
    <rPh sb="3" eb="5">
      <t>コウゾウ</t>
    </rPh>
    <phoneticPr fontId="5"/>
  </si>
  <si>
    <t>元利償還金</t>
  </si>
  <si>
    <t>実質収支比率等に係る経年分析</t>
  </si>
  <si>
    <t>元利償還金等(A)</t>
  </si>
  <si>
    <t>　補助費等</t>
    <rPh sb="1" eb="3">
      <t>ホジョ</t>
    </rPh>
    <rPh sb="3" eb="4">
      <t>ヒ</t>
    </rPh>
    <rPh sb="4" eb="5">
      <t>トウ</t>
    </rPh>
    <phoneticPr fontId="5"/>
  </si>
  <si>
    <t>減債基金積立不足算定額※2</t>
  </si>
  <si>
    <t>依頼土地の買い戻しに係るもの</t>
    <rPh sb="0" eb="2">
      <t>イライ</t>
    </rPh>
    <rPh sb="2" eb="4">
      <t>トチ</t>
    </rPh>
    <rPh sb="5" eb="6">
      <t>カ</t>
    </rPh>
    <rPh sb="7" eb="8">
      <t>モド</t>
    </rPh>
    <rPh sb="10" eb="11">
      <t>カカ</t>
    </rPh>
    <phoneticPr fontId="5"/>
  </si>
  <si>
    <t>満期一括償還地方債に係る年度割相当額</t>
  </si>
  <si>
    <t>一部事務組合等の起こした地方債に充てたと認められる
補助金又は負担金</t>
  </si>
  <si>
    <t>臨時職員</t>
    <rPh sb="0" eb="2">
      <t>リンジ</t>
    </rPh>
    <rPh sb="2" eb="4">
      <t>ショクイン</t>
    </rPh>
    <phoneticPr fontId="5"/>
  </si>
  <si>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</si>
  <si>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5"/>
  </si>
  <si>
    <t>将来負担額(A)</t>
  </si>
  <si>
    <t>財政調整基金残高</t>
  </si>
  <si>
    <t>対比（差引）</t>
    <rPh sb="0" eb="2">
      <t>タイヒ</t>
    </rPh>
    <rPh sb="3" eb="5">
      <t>サシヒキ</t>
    </rPh>
    <phoneticPr fontId="5"/>
  </si>
  <si>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</si>
  <si>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</si>
  <si>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</si>
  <si>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利子割交付金</t>
  </si>
  <si>
    <t>基準財政需要額算入見込額</t>
  </si>
  <si>
    <t>久御山町文化スポーツ事業団</t>
  </si>
  <si>
    <t>算入公債費等(B)</t>
  </si>
  <si>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36"/>
  </si>
  <si>
    <t>算入公債費等</t>
  </si>
  <si>
    <t>(注釈)</t>
    <rPh sb="1" eb="2">
      <t>チュウ</t>
    </rPh>
    <rPh sb="2" eb="3">
      <t>シャク</t>
    </rPh>
    <phoneticPr fontId="5"/>
  </si>
  <si>
    <t>(A)－(B)</t>
  </si>
  <si>
    <t>当該団体
からの
補助金</t>
  </si>
  <si>
    <t>国有提供交付金(特別区財調交付金)</t>
  </si>
  <si>
    <t>実質公債費比率の分子</t>
  </si>
  <si>
    <t>▲特定財源の額</t>
  </si>
  <si>
    <t>連結実質赤字額</t>
  </si>
  <si>
    <t>(3ヵ年平均)</t>
    <rPh sb="3" eb="4">
      <t>ネン</t>
    </rPh>
    <rPh sb="4" eb="6">
      <t>ヘイキン</t>
    </rPh>
    <phoneticPr fontId="5"/>
  </si>
  <si>
    <t>　　うち人件費</t>
  </si>
  <si>
    <t>(一般財源計)</t>
  </si>
  <si>
    <t>当該団体(円)</t>
  </si>
  <si>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</si>
  <si>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</si>
  <si>
    <t>将来負担比率</t>
    <rPh sb="0" eb="2">
      <t>ショウライ</t>
    </rPh>
    <rPh sb="2" eb="4">
      <t>フタン</t>
    </rPh>
    <rPh sb="4" eb="6">
      <t>ヒリツ</t>
    </rPh>
    <phoneticPr fontId="35"/>
  </si>
  <si>
    <t>減債基金
積立状況等（注）</t>
    <rPh sb="0" eb="2">
      <t>ゲンサイ</t>
    </rPh>
    <rPh sb="2" eb="4">
      <t>キキン</t>
    </rPh>
    <rPh sb="5" eb="7">
      <t>ツミタテ</t>
    </rPh>
    <rPh sb="7" eb="9">
      <t>ジョウキョウ</t>
    </rPh>
    <rPh sb="9" eb="10">
      <t>トウ</t>
    </rPh>
    <rPh sb="10" eb="13">
      <t>チュウ</t>
    </rPh>
    <phoneticPr fontId="5"/>
  </si>
  <si>
    <t>PFI事業に係るもの</t>
    <rPh sb="3" eb="5">
      <t>ジギョウ</t>
    </rPh>
    <rPh sb="6" eb="7">
      <t>カカ</t>
    </rPh>
    <phoneticPr fontId="34"/>
  </si>
  <si>
    <t>満期一括償還地方債に係る実質償還額又は理論償還額のいずれか少ない額(C)</t>
  </si>
  <si>
    <t>前年度末減債基金積立相当額(E)</t>
    <rPh sb="0" eb="3">
      <t>ゼンネンド</t>
    </rPh>
    <rPh sb="3" eb="4">
      <t>マツ</t>
    </rPh>
    <rPh sb="4" eb="6">
      <t>ゲンサイ</t>
    </rPh>
    <rPh sb="6" eb="8">
      <t>キキン</t>
    </rPh>
    <rPh sb="8" eb="10">
      <t>ツミタテ</t>
    </rPh>
    <rPh sb="10" eb="12">
      <t>ソウトウ</t>
    </rPh>
    <rPh sb="12" eb="13">
      <t>ガク</t>
    </rPh>
    <phoneticPr fontId="36"/>
  </si>
  <si>
    <t>消防費</t>
  </si>
  <si>
    <t>※令和5年度中に市町村合併した団体で、合併前の団体ごとの決算に基づく将来負担比率を算出していない団体については、グラフを表記しない。</t>
    <rPh sb="1" eb="3">
      <t>レイワ</t>
    </rPh>
    <phoneticPr fontId="5"/>
  </si>
  <si>
    <t>一般会計等に係る地方債の現在高</t>
  </si>
  <si>
    <t>人口密度 (人/k㎡)</t>
    <rPh sb="0" eb="2">
      <t>ジンコウ</t>
    </rPh>
    <rPh sb="2" eb="4">
      <t>ミツド</t>
    </rPh>
    <phoneticPr fontId="5"/>
  </si>
  <si>
    <t>黒字額</t>
    <rPh sb="0" eb="2">
      <t>クロジ</t>
    </rPh>
    <rPh sb="2" eb="3">
      <t>ガク</t>
    </rPh>
    <phoneticPr fontId="37"/>
  </si>
  <si>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</si>
  <si>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</si>
  <si>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</si>
  <si>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債務負担行為に基づく支出予定額</t>
  </si>
  <si>
    <t>単年度収支</t>
  </si>
  <si>
    <t>公営企業債等繰入見込額</t>
  </si>
  <si>
    <t>財源超過</t>
    <rPh sb="0" eb="2">
      <t>ザイゲン</t>
    </rPh>
    <rPh sb="2" eb="4">
      <t>チョウカ</t>
    </rPh>
    <phoneticPr fontId="5"/>
  </si>
  <si>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</si>
  <si>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</si>
  <si>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</si>
  <si>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</si>
  <si>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</si>
  <si>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実質収支額</t>
  </si>
  <si>
    <t>当該団体決算額
（千円）</t>
    <rPh sb="0" eb="2">
      <t>トウガイ</t>
    </rPh>
    <rPh sb="2" eb="4">
      <t>ダンタイ</t>
    </rPh>
    <rPh sb="4" eb="6">
      <t>ケッサン</t>
    </rPh>
    <rPh sb="6" eb="7">
      <t>ガク</t>
    </rPh>
    <rPh sb="9" eb="11">
      <t>センエン</t>
    </rPh>
    <phoneticPr fontId="5"/>
  </si>
  <si>
    <t>組合等連結実質赤字額負担見込額</t>
  </si>
  <si>
    <t>商工費</t>
  </si>
  <si>
    <t>充当可能財源等(B)</t>
  </si>
  <si>
    <t>充当可能基金</t>
  </si>
  <si>
    <t>事業会計の一覧</t>
    <rPh sb="0" eb="2">
      <t>ジギョウ</t>
    </rPh>
    <rPh sb="2" eb="4">
      <t>カイケイ</t>
    </rPh>
    <phoneticPr fontId="5"/>
  </si>
  <si>
    <t>充当可能特定歳入</t>
  </si>
  <si>
    <t>第3次</t>
    <rPh sb="0" eb="1">
      <t>ダイ</t>
    </rPh>
    <rPh sb="2" eb="3">
      <t>ジ</t>
    </rPh>
    <phoneticPr fontId="5"/>
  </si>
  <si>
    <t>（百万円）</t>
    <rPh sb="1" eb="4">
      <t>ヒャクマンエン</t>
    </rPh>
    <phoneticPr fontId="5"/>
  </si>
  <si>
    <t>内訳</t>
    <rPh sb="0" eb="2">
      <t>ウチワケ</t>
    </rPh>
    <phoneticPr fontId="34"/>
  </si>
  <si>
    <t>将来負担比率の分子</t>
  </si>
  <si>
    <t>連結実質赤字比率に係る赤字・黒字の構成分析</t>
  </si>
  <si>
    <t>　法定外普通税</t>
  </si>
  <si>
    <t xml:space="preserve"> </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</si>
  <si>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</si>
  <si>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</si>
  <si>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</si>
  <si>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</si>
  <si>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</si>
  <si>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　※地方公共団体が①25%以上出資している法人又は②財政支援を行っている法人を記載している。</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</si>
  <si>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</si>
  <si>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</si>
  <si>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</si>
  <si>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7"/>
  </si>
  <si>
    <t>令和2年国調</t>
    <rPh sb="0" eb="2">
      <t>レイワ</t>
    </rPh>
    <rPh sb="3" eb="4">
      <t>ネン</t>
    </rPh>
    <rPh sb="4" eb="5">
      <t>コク</t>
    </rPh>
    <rPh sb="5" eb="6">
      <t>チョウ</t>
    </rPh>
    <phoneticPr fontId="5"/>
  </si>
  <si>
    <t>赤字額</t>
    <rPh sb="0" eb="2">
      <t>アカジ</t>
    </rPh>
    <rPh sb="2" eb="3">
      <t>ガク</t>
    </rPh>
    <phoneticPr fontId="37"/>
  </si>
  <si>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</si>
  <si>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</si>
  <si>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</si>
  <si>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算入公債費等</t>
    <rPh sb="0" eb="2">
      <t>サンニュウ</t>
    </rPh>
    <rPh sb="2" eb="6">
      <t>コウサイヒトウ</t>
    </rPh>
    <phoneticPr fontId="37"/>
  </si>
  <si>
    <t>連結実質赤字比率</t>
    <rPh sb="0" eb="2">
      <t>レンケツ</t>
    </rPh>
    <rPh sb="2" eb="4">
      <t>ジッシツ</t>
    </rPh>
    <rPh sb="4" eb="6">
      <t>アカジ</t>
    </rPh>
    <rPh sb="6" eb="8">
      <t>ヒリツ</t>
    </rPh>
    <phoneticPr fontId="35"/>
  </si>
  <si>
    <t>減債基金積立不足算定額</t>
  </si>
  <si>
    <t>実質公債費比率
（(Ａ)－((Ｂ)＋(Ｄ))）／（(Ｃ)－(Ｄ)）×１００</t>
    <rPh sb="0" eb="2">
      <t>ジッシツ</t>
    </rPh>
    <rPh sb="2" eb="4">
      <t>コウサイ</t>
    </rPh>
    <rPh sb="4" eb="5">
      <t>ヒ</t>
    </rPh>
    <rPh sb="5" eb="7">
      <t>ヒリツ</t>
    </rPh>
    <phoneticPr fontId="5"/>
  </si>
  <si>
    <t>　　都市計画税</t>
  </si>
  <si>
    <t>令和4年度</t>
    <rPh sb="0" eb="2">
      <t>レイワ</t>
    </rPh>
    <rPh sb="3" eb="5">
      <t>ネンド</t>
    </rPh>
    <phoneticPr fontId="35"/>
  </si>
  <si>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</si>
  <si>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</si>
  <si>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</si>
  <si>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</si>
  <si>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</si>
  <si>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</si>
  <si>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</si>
  <si>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京都府自治会館管理組合</t>
  </si>
  <si>
    <t>基金残高に係る経年分析</t>
  </si>
  <si>
    <t>令和4年度</t>
  </si>
  <si>
    <t>財政調整基金</t>
  </si>
  <si>
    <t>令和3年度(千円･％)</t>
    <rPh sb="0" eb="2">
      <t>レイワ</t>
    </rPh>
    <rPh sb="4" eb="5">
      <t>ド</t>
    </rPh>
    <rPh sb="6" eb="8">
      <t>センエン</t>
    </rPh>
    <phoneticPr fontId="5"/>
  </si>
  <si>
    <t>減債基金</t>
  </si>
  <si>
    <t>分離課税所得割交付金</t>
  </si>
  <si>
    <t>その他特定目的基金</t>
  </si>
  <si>
    <t>令和4年度　財政状況資料集</t>
  </si>
  <si>
    <t>総括表（市町村）</t>
    <rPh sb="0" eb="2">
      <t>ソウカツ</t>
    </rPh>
    <rPh sb="2" eb="3">
      <t>ヒョウ</t>
    </rPh>
    <rPh sb="4" eb="7">
      <t>シチョウソン</t>
    </rPh>
    <phoneticPr fontId="5"/>
  </si>
  <si>
    <t>いわゆる五省協定等に係るもの</t>
    <rPh sb="4" eb="6">
      <t>ゴショウ</t>
    </rPh>
    <rPh sb="6" eb="9">
      <t>キョウテイトウ</t>
    </rPh>
    <rPh sb="10" eb="11">
      <t>カカ</t>
    </rPh>
    <phoneticPr fontId="34"/>
  </si>
  <si>
    <t xml:space="preserve"> R04</t>
  </si>
  <si>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</si>
  <si>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</si>
  <si>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国際交流基金</t>
    <rPh sb="0" eb="2">
      <t>コクサイ</t>
    </rPh>
    <rPh sb="2" eb="4">
      <t>コウリュウ</t>
    </rPh>
    <rPh sb="4" eb="6">
      <t>キキン</t>
    </rPh>
    <phoneticPr fontId="5"/>
  </si>
  <si>
    <t>京都府</t>
  </si>
  <si>
    <t>法適用企業</t>
  </si>
  <si>
    <t>市町村類型</t>
  </si>
  <si>
    <t>地方道路公社に係る将来負担額</t>
    <rPh sb="0" eb="2">
      <t>チホウ</t>
    </rPh>
    <rPh sb="2" eb="4">
      <t>ドウロ</t>
    </rPh>
    <rPh sb="4" eb="6">
      <t>コウシャ</t>
    </rPh>
    <rPh sb="7" eb="8">
      <t>カカ</t>
    </rPh>
    <rPh sb="9" eb="11">
      <t>ショウライ</t>
    </rPh>
    <rPh sb="11" eb="14">
      <t>フタンガク</t>
    </rPh>
    <phoneticPr fontId="34"/>
  </si>
  <si>
    <t>Ⅳ－１</t>
  </si>
  <si>
    <t>特別職等</t>
    <rPh sb="0" eb="2">
      <t>トクベツ</t>
    </rPh>
    <rPh sb="2" eb="3">
      <t>ショク</t>
    </rPh>
    <rPh sb="3" eb="4">
      <t>トウ</t>
    </rPh>
    <phoneticPr fontId="5"/>
  </si>
  <si>
    <t>当該団体からの債務保証に係る債務残高</t>
    <rPh sb="9" eb="11">
      <t>ホショウ</t>
    </rPh>
    <phoneticPr fontId="5"/>
  </si>
  <si>
    <t>指定団体等の指定状況</t>
  </si>
  <si>
    <t>歳出総額</t>
  </si>
  <si>
    <t>ゴルフ場利用税交付金</t>
  </si>
  <si>
    <t>寄附金</t>
  </si>
  <si>
    <t>令和4年度(千円)</t>
    <rPh sb="0" eb="2">
      <t>レイワ</t>
    </rPh>
    <rPh sb="3" eb="5">
      <t>ネンド</t>
    </rPh>
    <rPh sb="6" eb="8">
      <t>センエン</t>
    </rPh>
    <phoneticPr fontId="5"/>
  </si>
  <si>
    <t>実質収支比率</t>
    <rPh sb="0" eb="2">
      <t>ジッシツ</t>
    </rPh>
    <rPh sb="2" eb="4">
      <t>シュウシ</t>
    </rPh>
    <rPh sb="4" eb="6">
      <t>ヒリツ</t>
    </rPh>
    <phoneticPr fontId="5"/>
  </si>
  <si>
    <t>令和3年度(千円)</t>
    <rPh sb="0" eb="2">
      <t>レイワ</t>
    </rPh>
    <rPh sb="4" eb="5">
      <t>ド</t>
    </rPh>
    <rPh sb="6" eb="8">
      <t>センエン</t>
    </rPh>
    <phoneticPr fontId="5"/>
  </si>
  <si>
    <t>準元利償還金</t>
    <rPh sb="0" eb="1">
      <t>ジュン</t>
    </rPh>
    <rPh sb="1" eb="3">
      <t>ガンリ</t>
    </rPh>
    <rPh sb="3" eb="6">
      <t>ショウカンキン</t>
    </rPh>
    <phoneticPr fontId="34"/>
  </si>
  <si>
    <t>令和4年度(千円･％)</t>
    <rPh sb="0" eb="2">
      <t>レイワ</t>
    </rPh>
    <rPh sb="3" eb="5">
      <t>ネンド</t>
    </rPh>
    <rPh sb="6" eb="8">
      <t>センエン</t>
    </rPh>
    <phoneticPr fontId="5"/>
  </si>
  <si>
    <t>歳入総額</t>
  </si>
  <si>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</si>
  <si>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</si>
  <si>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</si>
  <si>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京都府久御山町</t>
  </si>
  <si>
    <t>純固定資産税</t>
    <rPh sb="0" eb="1">
      <t>ジュン</t>
    </rPh>
    <rPh sb="1" eb="3">
      <t>コテイ</t>
    </rPh>
    <rPh sb="3" eb="6">
      <t>シサンゼイ</t>
    </rPh>
    <phoneticPr fontId="5"/>
  </si>
  <si>
    <t>市町村名</t>
    <rPh sb="0" eb="3">
      <t>シチョウソン</t>
    </rPh>
    <rPh sb="3" eb="4">
      <t>メイ</t>
    </rPh>
    <phoneticPr fontId="5"/>
  </si>
  <si>
    <t>　　うち一部事務組合負担金</t>
  </si>
  <si>
    <t>久御山町</t>
  </si>
  <si>
    <t>土地開発基金現在高</t>
    <rPh sb="0" eb="2">
      <t>トチ</t>
    </rPh>
    <rPh sb="2" eb="4">
      <t>カイハツ</t>
    </rPh>
    <rPh sb="4" eb="6">
      <t>キキン</t>
    </rPh>
    <rPh sb="6" eb="8">
      <t>ゲンザイ</t>
    </rPh>
    <rPh sb="8" eb="9">
      <t>タカ</t>
    </rPh>
    <phoneticPr fontId="38"/>
  </si>
  <si>
    <t>地方交付税種地</t>
    <rPh sb="0" eb="2">
      <t>チホウ</t>
    </rPh>
    <rPh sb="2" eb="5">
      <t>コウフゼイ</t>
    </rPh>
    <rPh sb="5" eb="6">
      <t>シュ</t>
    </rPh>
    <rPh sb="6" eb="7">
      <t>チ</t>
    </rPh>
    <phoneticPr fontId="5"/>
  </si>
  <si>
    <t>2-6</t>
  </si>
  <si>
    <t>○</t>
  </si>
  <si>
    <t>参考</t>
    <rPh sb="0" eb="2">
      <t>サンコウ</t>
    </rPh>
    <phoneticPr fontId="5"/>
  </si>
  <si>
    <t>歳入歳出差引</t>
  </si>
  <si>
    <t>会計名</t>
    <rPh sb="0" eb="2">
      <t>カイケイ</t>
    </rPh>
    <rPh sb="2" eb="3">
      <t>メイ</t>
    </rPh>
    <phoneticPr fontId="5"/>
  </si>
  <si>
    <t>(Ｅ)</t>
  </si>
  <si>
    <t>　　(※1)</t>
  </si>
  <si>
    <t>首都</t>
    <rPh sb="0" eb="2">
      <t>シュト</t>
    </rPh>
    <phoneticPr fontId="5"/>
  </si>
  <si>
    <t>翌年度に繰越すべき財源</t>
  </si>
  <si>
    <t>標準財政規模</t>
    <rPh sb="0" eb="2">
      <t>ヒョウジュン</t>
    </rPh>
    <rPh sb="2" eb="4">
      <t>ザイセイ</t>
    </rPh>
    <rPh sb="4" eb="6">
      <t>キボ</t>
    </rPh>
    <phoneticPr fontId="5"/>
  </si>
  <si>
    <t>内訳</t>
    <rPh sb="0" eb="2">
      <t>ウチワケ</t>
    </rPh>
    <phoneticPr fontId="5"/>
  </si>
  <si>
    <t>近畿</t>
    <rPh sb="0" eb="2">
      <t>キンキ</t>
    </rPh>
    <phoneticPr fontId="5"/>
  </si>
  <si>
    <t>(Ｃ)－(Ｄ)</t>
  </si>
  <si>
    <t>実質収支</t>
  </si>
  <si>
    <t>財政力指数</t>
    <rPh sb="0" eb="3">
      <t>ザイセイリョク</t>
    </rPh>
    <rPh sb="3" eb="5">
      <t>シスウ</t>
    </rPh>
    <phoneticPr fontId="5"/>
  </si>
  <si>
    <r>
      <t>産業構造</t>
    </r>
    <r>
      <rPr>
        <sz val="9"/>
        <color indexed="8"/>
        <rFont val="ＭＳ ゴシック"/>
        <family val="3"/>
        <charset val="128"/>
      </rPr>
      <t xml:space="preserve"> (※5)</t>
    </r>
    <rPh sb="0" eb="2">
      <t>サンギョウ</t>
    </rPh>
    <rPh sb="2" eb="4">
      <t>コウゾウ</t>
    </rPh>
    <phoneticPr fontId="5"/>
  </si>
  <si>
    <t>歳入</t>
    <rPh sb="0" eb="2">
      <t>サイニュウ</t>
    </rPh>
    <phoneticPr fontId="34"/>
  </si>
  <si>
    <t>中部</t>
    <rPh sb="0" eb="2">
      <t>チュウブ</t>
    </rPh>
    <phoneticPr fontId="5"/>
  </si>
  <si>
    <t>職員数
(人)</t>
    <rPh sb="0" eb="3">
      <t>ショクインスウ</t>
    </rPh>
    <phoneticPr fontId="5"/>
  </si>
  <si>
    <t>平成27年国調(人)</t>
    <rPh sb="4" eb="5">
      <t>ネン</t>
    </rPh>
    <rPh sb="5" eb="6">
      <t>コク</t>
    </rPh>
    <rPh sb="6" eb="7">
      <t>チョウ</t>
    </rPh>
    <phoneticPr fontId="5"/>
  </si>
  <si>
    <t>一部事務組合等</t>
    <rPh sb="0" eb="2">
      <t>イチブ</t>
    </rPh>
    <rPh sb="2" eb="4">
      <t>ジム</t>
    </rPh>
    <rPh sb="4" eb="6">
      <t>クミアイ</t>
    </rPh>
    <rPh sb="6" eb="7">
      <t>トウ</t>
    </rPh>
    <phoneticPr fontId="5"/>
  </si>
  <si>
    <t>過疎</t>
    <rPh sb="0" eb="2">
      <t>カソ</t>
    </rPh>
    <phoneticPr fontId="5"/>
  </si>
  <si>
    <t>一般会計等の一覧</t>
  </si>
  <si>
    <t>積立金</t>
  </si>
  <si>
    <t>健全化判断比率</t>
  </si>
  <si>
    <t>　　　法人均等割</t>
  </si>
  <si>
    <r>
      <t xml:space="preserve">増減率 </t>
    </r>
    <r>
      <rPr>
        <sz val="9"/>
        <color indexed="8"/>
        <rFont val="ＭＳ ゴシック"/>
        <family val="3"/>
        <charset val="128"/>
      </rPr>
      <t xml:space="preserve"> (％)</t>
    </r>
    <rPh sb="0" eb="2">
      <t>ゾウゲン</t>
    </rPh>
    <rPh sb="2" eb="3">
      <t>リツ</t>
    </rPh>
    <phoneticPr fontId="5"/>
  </si>
  <si>
    <t>※8：職員の状況については、令和4年度地方公務員給与実態調査に基づいている。</t>
  </si>
  <si>
    <t>歳出合計</t>
  </si>
  <si>
    <t>-3.5</t>
  </si>
  <si>
    <t>山振</t>
    <rPh sb="0" eb="1">
      <t>ヤマ</t>
    </rPh>
    <rPh sb="1" eb="2">
      <t>フ</t>
    </rPh>
    <phoneticPr fontId="5"/>
  </si>
  <si>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</si>
  <si>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</si>
  <si>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</si>
  <si>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</si>
  <si>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</si>
  <si>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住民基本台帳人口
 (※7)</t>
    <rPh sb="0" eb="2">
      <t>ジュウミン</t>
    </rPh>
    <rPh sb="2" eb="4">
      <t>キホン</t>
    </rPh>
    <rPh sb="4" eb="6">
      <t>ダイチョウ</t>
    </rPh>
    <rPh sb="6" eb="8">
      <t>ジンコウ</t>
    </rPh>
    <phoneticPr fontId="5"/>
  </si>
  <si>
    <t>将来負担比率　　（千円・％）</t>
    <rPh sb="0" eb="2">
      <t>ショウライ</t>
    </rPh>
    <rPh sb="2" eb="4">
      <t>フタン</t>
    </rPh>
    <phoneticPr fontId="5"/>
  </si>
  <si>
    <t>令05.01.01(人)</t>
    <rPh sb="0" eb="1">
      <t>レイ</t>
    </rPh>
    <phoneticPr fontId="5"/>
  </si>
  <si>
    <t>平成27年国調</t>
    <rPh sb="4" eb="5">
      <t>ネン</t>
    </rPh>
    <rPh sb="5" eb="6">
      <t>コク</t>
    </rPh>
    <rPh sb="6" eb="7">
      <t>チョウ</t>
    </rPh>
    <phoneticPr fontId="5"/>
  </si>
  <si>
    <t>介護保険特別会計（保険事業勘定）</t>
  </si>
  <si>
    <t xml:space="preserve">組合等負担等見込額 </t>
    <rPh sb="0" eb="2">
      <t>クミアイ</t>
    </rPh>
    <rPh sb="2" eb="3">
      <t>トウ</t>
    </rPh>
    <rPh sb="3" eb="5">
      <t>フタン</t>
    </rPh>
    <rPh sb="5" eb="6">
      <t>トウ</t>
    </rPh>
    <rPh sb="6" eb="9">
      <t>ミコミガク</t>
    </rPh>
    <phoneticPr fontId="34"/>
  </si>
  <si>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</si>
  <si>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</si>
  <si>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</si>
  <si>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5"/>
  </si>
  <si>
    <t>　連結実質赤字比率</t>
    <rPh sb="1" eb="3">
      <t>レンケツ</t>
    </rPh>
    <rPh sb="3" eb="5">
      <t>ジッシツ</t>
    </rPh>
    <rPh sb="5" eb="7">
      <t>アカジ</t>
    </rPh>
    <rPh sb="7" eb="9">
      <t>ヒリツ</t>
    </rPh>
    <phoneticPr fontId="5"/>
  </si>
  <si>
    <t>うち日本人(人)</t>
  </si>
  <si>
    <r>
      <t>資金不足比率 (※</t>
    </r>
    <r>
      <rPr>
        <sz val="9"/>
        <color indexed="8"/>
        <rFont val="ＭＳ ゴシック"/>
        <family val="3"/>
        <charset val="128"/>
      </rPr>
      <t>4)</t>
    </r>
  </si>
  <si>
    <t>第1次</t>
    <rPh sb="0" eb="1">
      <t>ダイ</t>
    </rPh>
    <rPh sb="2" eb="3">
      <t>ジ</t>
    </rPh>
    <phoneticPr fontId="5"/>
  </si>
  <si>
    <t>指数表選定</t>
    <rPh sb="0" eb="2">
      <t>シスウ</t>
    </rPh>
    <rPh sb="2" eb="3">
      <t>ヒョウ</t>
    </rPh>
    <rPh sb="3" eb="5">
      <t>センテイ</t>
    </rPh>
    <phoneticPr fontId="5"/>
  </si>
  <si>
    <t xml:space="preserve">充当可能基金 </t>
    <rPh sb="0" eb="2">
      <t>ジュウトウ</t>
    </rPh>
    <rPh sb="2" eb="4">
      <t>カノウ</t>
    </rPh>
    <rPh sb="4" eb="6">
      <t>キキン</t>
    </rPh>
    <phoneticPr fontId="34"/>
  </si>
  <si>
    <t>実質単年度収支</t>
  </si>
  <si>
    <t>　　軽自動車税</t>
  </si>
  <si>
    <t>　実質公債費比率</t>
    <rPh sb="1" eb="3">
      <t>ジッシツ</t>
    </rPh>
    <rPh sb="3" eb="6">
      <t>コウサイヒ</t>
    </rPh>
    <rPh sb="6" eb="8">
      <t>ヒリツ</t>
    </rPh>
    <phoneticPr fontId="5"/>
  </si>
  <si>
    <t>令04.01.01(人)</t>
  </si>
  <si>
    <t>　将来負担比率</t>
    <rPh sb="1" eb="3">
      <t>ショウライ</t>
    </rPh>
    <rPh sb="3" eb="5">
      <t>フタン</t>
    </rPh>
    <rPh sb="5" eb="7">
      <t>ヒリツ</t>
    </rPh>
    <phoneticPr fontId="5"/>
  </si>
  <si>
    <t>　扶助費</t>
  </si>
  <si>
    <t>　うち、健全化法施行規則附則第三条に係る負担見込額</t>
  </si>
  <si>
    <t>基準財政収入額</t>
  </si>
  <si>
    <t>後期高齢者医療特別会計</t>
  </si>
  <si>
    <t>増減率  (％)</t>
    <rPh sb="0" eb="2">
      <t>ゾウゲン</t>
    </rPh>
    <rPh sb="2" eb="3">
      <t>リツ</t>
    </rPh>
    <phoneticPr fontId="5"/>
  </si>
  <si>
    <t>労働費</t>
  </si>
  <si>
    <t>-0.3</t>
  </si>
  <si>
    <t>歳出の状況（単位 千円・％）</t>
  </si>
  <si>
    <t>上水道</t>
  </si>
  <si>
    <t>実質赤字比率</t>
    <rPh sb="0" eb="2">
      <t>ジッシツ</t>
    </rPh>
    <rPh sb="2" eb="4">
      <t>アカジ</t>
    </rPh>
    <rPh sb="4" eb="6">
      <t>ヒリツ</t>
    </rPh>
    <phoneticPr fontId="35"/>
  </si>
  <si>
    <t>-1.4</t>
  </si>
  <si>
    <t>一般職員</t>
    <rPh sb="0" eb="2">
      <t>イッパン</t>
    </rPh>
    <rPh sb="2" eb="4">
      <t>ショクイン</t>
    </rPh>
    <phoneticPr fontId="5"/>
  </si>
  <si>
    <t>標準税収入額等</t>
  </si>
  <si>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</si>
  <si>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</si>
  <si>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</si>
  <si>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</si>
  <si>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</si>
  <si>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世帯数 (世帯)</t>
    <rPh sb="0" eb="3">
      <t>セタイスウ</t>
    </rPh>
    <phoneticPr fontId="5"/>
  </si>
  <si>
    <t>(Ｃ)</t>
  </si>
  <si>
    <t>職員の状況 (※8)</t>
    <rPh sb="0" eb="2">
      <t>ショクイン</t>
    </rPh>
    <rPh sb="3" eb="5">
      <t>ジョウキョウ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</si>
  <si>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</si>
  <si>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</si>
  <si>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当該団体
からの
出資金</t>
  </si>
  <si>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</si>
  <si>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</si>
  <si>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地方債現在高</t>
  </si>
  <si>
    <t>・計</t>
  </si>
  <si>
    <t>資金剰余額
/不足額
（実質収支）</t>
  </si>
  <si>
    <t>　うち公的資金</t>
    <rPh sb="3" eb="5">
      <t>コウテキ</t>
    </rPh>
    <phoneticPr fontId="5"/>
  </si>
  <si>
    <t>市区町村長</t>
    <rPh sb="0" eb="2">
      <t>シク</t>
    </rPh>
    <rPh sb="2" eb="4">
      <t>チョウソン</t>
    </rPh>
    <rPh sb="4" eb="5">
      <t>チョウ</t>
    </rPh>
    <phoneticPr fontId="5"/>
  </si>
  <si>
    <t>京都府市町村議会議員公務災害補償等組合</t>
  </si>
  <si>
    <t>計</t>
    <rPh sb="0" eb="1">
      <t>ケイ</t>
    </rPh>
    <phoneticPr fontId="5"/>
  </si>
  <si>
    <t>地方債現在高（臨時財政対策債除き）</t>
  </si>
  <si>
    <t>目的税</t>
  </si>
  <si>
    <t>副市区町村長</t>
    <rPh sb="0" eb="1">
      <t>フク</t>
    </rPh>
    <rPh sb="1" eb="3">
      <t>シク</t>
    </rPh>
    <rPh sb="3" eb="5">
      <t>チョウソン</t>
    </rPh>
    <rPh sb="5" eb="6">
      <t>チョウ</t>
    </rPh>
    <phoneticPr fontId="5"/>
  </si>
  <si>
    <t>経常一般財源等</t>
    <rPh sb="0" eb="2">
      <t>ケイジョウ</t>
    </rPh>
    <rPh sb="2" eb="4">
      <t>イッパン</t>
    </rPh>
    <rPh sb="4" eb="7">
      <t>ザイゲントウ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</si>
  <si>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</si>
  <si>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</si>
  <si>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</si>
  <si>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</si>
  <si>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</si>
  <si>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</si>
  <si>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</si>
  <si>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</si>
  <si>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議会副議長</t>
    <rPh sb="0" eb="2">
      <t>ギカイ</t>
    </rPh>
    <rPh sb="2" eb="3">
      <t>フク</t>
    </rPh>
    <rPh sb="3" eb="5">
      <t>ギチョウ</t>
    </rPh>
    <phoneticPr fontId="5"/>
  </si>
  <si>
    <t>積立金
現在高</t>
    <rPh sb="4" eb="7">
      <t>ゲンザイダカ</t>
    </rPh>
    <phoneticPr fontId="38"/>
  </si>
  <si>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</si>
  <si>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5"/>
  </si>
  <si>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</si>
  <si>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</si>
  <si>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</si>
  <si>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</si>
  <si>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</si>
  <si>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</si>
  <si>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</si>
  <si>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</si>
  <si>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</si>
  <si>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</si>
  <si>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将来負担の状況</t>
  </si>
  <si>
    <t>地方公社・第三セクター等一覧</t>
    <rPh sb="0" eb="2">
      <t>チホウ</t>
    </rPh>
    <rPh sb="2" eb="4">
      <t>コウシャ</t>
    </rPh>
    <rPh sb="5" eb="6">
      <t>ダイ</t>
    </rPh>
    <rPh sb="6" eb="7">
      <t>３</t>
    </rPh>
    <rPh sb="11" eb="12">
      <t>トウ</t>
    </rPh>
    <rPh sb="12" eb="14">
      <t>イチラン</t>
    </rPh>
    <phoneticPr fontId="5"/>
  </si>
  <si>
    <t>会計名</t>
  </si>
  <si>
    <t>項番</t>
    <rPh sb="0" eb="2">
      <t>コウバン</t>
    </rPh>
    <phoneticPr fontId="5"/>
  </si>
  <si>
    <t>　前年度繰上充用金</t>
  </si>
  <si>
    <t>団体名</t>
    <rPh sb="0" eb="2">
      <t>ダンタイ</t>
    </rPh>
    <phoneticPr fontId="5"/>
  </si>
  <si>
    <t>（注釈）</t>
    <rPh sb="1" eb="3">
      <t>チュウシャク</t>
    </rPh>
    <phoneticPr fontId="5"/>
  </si>
  <si>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</si>
  <si>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</si>
  <si>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5"/>
  </si>
  <si>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</si>
  <si>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</si>
  <si>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</si>
  <si>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</si>
  <si>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</si>
  <si>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</si>
  <si>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</si>
  <si>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</si>
  <si>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5"/>
  </si>
  <si>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</si>
  <si>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</si>
  <si>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(1) 普通会計の状況（市町村）</t>
    <rPh sb="4" eb="6">
      <t>フツウ</t>
    </rPh>
    <rPh sb="6" eb="8">
      <t>カイケイ</t>
    </rPh>
    <rPh sb="9" eb="11">
      <t>ジョウキョウ</t>
    </rPh>
    <rPh sb="12" eb="15">
      <t>シチョウソン</t>
    </rPh>
    <phoneticPr fontId="5"/>
  </si>
  <si>
    <t>一般会計等（純計）</t>
    <rPh sb="0" eb="2">
      <t>イッパン</t>
    </rPh>
    <rPh sb="2" eb="4">
      <t>カイケイ</t>
    </rPh>
    <rPh sb="4" eb="5">
      <t>トウ</t>
    </rPh>
    <rPh sb="6" eb="8">
      <t>ジュンケイ</t>
    </rPh>
    <phoneticPr fontId="5"/>
  </si>
  <si>
    <t>地方税の状況（単位 千円・％）</t>
    <rPh sb="0" eb="2">
      <t>チホウ</t>
    </rPh>
    <rPh sb="2" eb="3">
      <t>ゼイ</t>
    </rPh>
    <rPh sb="4" eb="6">
      <t>ジョウキョウ</t>
    </rPh>
    <rPh sb="7" eb="9">
      <t>タンイ</t>
    </rPh>
    <rPh sb="10" eb="12">
      <t>センエン</t>
    </rPh>
    <phoneticPr fontId="5"/>
  </si>
  <si>
    <t>地方税</t>
  </si>
  <si>
    <t>決算額</t>
    <rPh sb="0" eb="2">
      <t>ケッサン</t>
    </rPh>
    <rPh sb="2" eb="3">
      <t>ガク</t>
    </rPh>
    <phoneticPr fontId="5"/>
  </si>
  <si>
    <t>▲退職金</t>
    <rPh sb="1" eb="3">
      <t>タイショク</t>
    </rPh>
    <rPh sb="3" eb="4">
      <t>キン</t>
    </rPh>
    <phoneticPr fontId="5"/>
  </si>
  <si>
    <t>構成比</t>
    <rPh sb="0" eb="3">
      <t>コウセイヒ</t>
    </rPh>
    <phoneticPr fontId="5"/>
  </si>
  <si>
    <t>使用料</t>
  </si>
  <si>
    <t>区分</t>
  </si>
  <si>
    <t>　うち利子</t>
  </si>
  <si>
    <t>超過課税分</t>
    <rPh sb="0" eb="2">
      <t>チョウカ</t>
    </rPh>
    <rPh sb="2" eb="4">
      <t>カゼイ</t>
    </rPh>
    <rPh sb="4" eb="5">
      <t>ブン</t>
    </rPh>
    <phoneticPr fontId="5"/>
  </si>
  <si>
    <t>目的別歳出の状況（単位 千円・％）</t>
  </si>
  <si>
    <t>普通税</t>
    <rPh sb="0" eb="2">
      <t>フツウ</t>
    </rPh>
    <rPh sb="2" eb="3">
      <t>ゼイ</t>
    </rPh>
    <phoneticPr fontId="41"/>
  </si>
  <si>
    <t>軽油引取税交付金</t>
  </si>
  <si>
    <t xml:space="preserve"> R03</t>
  </si>
  <si>
    <t>決算額 (A)</t>
    <rPh sb="0" eb="2">
      <t>ケッサン</t>
    </rPh>
    <rPh sb="2" eb="3">
      <t>ガク</t>
    </rPh>
    <phoneticPr fontId="5"/>
  </si>
  <si>
    <t>純資産又は
正味財産</t>
  </si>
  <si>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</si>
  <si>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</si>
  <si>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</si>
  <si>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</si>
  <si>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</si>
  <si>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</si>
  <si>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4"/>
  </si>
  <si>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</si>
  <si>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</si>
  <si>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5"/>
  </si>
  <si>
    <t>民生費</t>
  </si>
  <si>
    <t>株式等譲渡所得割交付金</t>
    <rPh sb="0" eb="2">
      <t>カブシキ</t>
    </rPh>
    <rPh sb="2" eb="3">
      <t>トウ</t>
    </rPh>
    <rPh sb="3" eb="5">
      <t>ジョウト</t>
    </rPh>
    <rPh sb="5" eb="7">
      <t>ショトク</t>
    </rPh>
    <rPh sb="7" eb="8">
      <t>ワリ</t>
    </rPh>
    <rPh sb="8" eb="11">
      <t>コウフキン</t>
    </rPh>
    <phoneticPr fontId="41"/>
  </si>
  <si>
    <t>被保険者数(人)</t>
  </si>
  <si>
    <t>　　　所得割</t>
  </si>
  <si>
    <t>類似団体平均</t>
    <rPh sb="0" eb="2">
      <t>ルイジ</t>
    </rPh>
    <rPh sb="2" eb="4">
      <t>ダンタイ</t>
    </rPh>
    <rPh sb="4" eb="6">
      <t>ヘイキン</t>
    </rPh>
    <phoneticPr fontId="5"/>
  </si>
  <si>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</si>
  <si>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</si>
  <si>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</si>
  <si>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</si>
  <si>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</si>
  <si>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</si>
  <si>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</si>
  <si>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</si>
  <si>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</si>
  <si>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</si>
  <si>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土木費</t>
  </si>
  <si>
    <t>自動車取得税交付金</t>
  </si>
  <si>
    <t>公債費に準ずる債務負担行為に係るもの</t>
  </si>
  <si>
    <t>　　市町村たばこ税</t>
  </si>
  <si>
    <t>下水道事業会計</t>
  </si>
  <si>
    <t>教育費</t>
  </si>
  <si>
    <t>自動車税環境性能割交付金</t>
  </si>
  <si>
    <t>　　鉱産税</t>
  </si>
  <si>
    <t>災害復旧費</t>
  </si>
  <si>
    <t>法人事業税交付金</t>
  </si>
  <si>
    <t>　　特別土地保有税</t>
  </si>
  <si>
    <t>企業債
（地方債）
現在高</t>
  </si>
  <si>
    <t>公債費</t>
  </si>
  <si>
    <t>地方特例交付金等</t>
    <rPh sb="7" eb="8">
      <t>トウ</t>
    </rPh>
    <phoneticPr fontId="37"/>
  </si>
  <si>
    <t>諸支出金</t>
    <rPh sb="3" eb="4">
      <t>キン</t>
    </rPh>
    <phoneticPr fontId="38"/>
  </si>
  <si>
    <t>　個人住民税減収補塡特例交付金</t>
  </si>
  <si>
    <t>前年度繰上充用金</t>
  </si>
  <si>
    <t>　新型コロナウイルス感染症対策地方税減収補塡特別交付金</t>
  </si>
  <si>
    <t>　法定目的税</t>
  </si>
  <si>
    <t>経常損益</t>
  </si>
  <si>
    <t>　　入湯税</t>
  </si>
  <si>
    <t>　　事業所税</t>
  </si>
  <si>
    <t>　投資・出資金・貸付金</t>
  </si>
  <si>
    <t>性質別歳出の状況（単位 千円・％）</t>
    <rPh sb="0" eb="2">
      <t>セイシツ</t>
    </rPh>
    <phoneticPr fontId="5"/>
  </si>
  <si>
    <t>構成比</t>
  </si>
  <si>
    <t>公営企業会計等</t>
    <rPh sb="0" eb="2">
      <t>コウエイ</t>
    </rPh>
    <rPh sb="2" eb="4">
      <t>キギョウ</t>
    </rPh>
    <rPh sb="4" eb="6">
      <t>カイケイ</t>
    </rPh>
    <rPh sb="6" eb="7">
      <t>トウ</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</si>
  <si>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</si>
  <si>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経常経費充当一般財源等</t>
  </si>
  <si>
    <t>　震災復興特別交付税</t>
  </si>
  <si>
    <t>　　水利地益税等</t>
  </si>
  <si>
    <t>義務的経費計</t>
    <rPh sb="0" eb="3">
      <t>ギムテキ</t>
    </rPh>
    <rPh sb="3" eb="5">
      <t>ケイヒ</t>
    </rPh>
    <rPh sb="5" eb="6">
      <t>ケイ</t>
    </rPh>
    <phoneticPr fontId="5"/>
  </si>
  <si>
    <t>　公債費</t>
  </si>
  <si>
    <t>増減率(%)(B)</t>
    <rPh sb="0" eb="3">
      <t>ゾウゲンリツ</t>
    </rPh>
    <phoneticPr fontId="5"/>
  </si>
  <si>
    <t>交通安全対策特別交付金</t>
  </si>
  <si>
    <t>　※一般会計等（純計）は、各会計の相互間の繰入・繰出等の重複を控除したものであり、各会計の合計と一致しない場合がある。</t>
  </si>
  <si>
    <t>旧法による税</t>
  </si>
  <si>
    <t>債務負担行為</t>
    <rPh sb="0" eb="2">
      <t>サイム</t>
    </rPh>
    <rPh sb="2" eb="4">
      <t>フタン</t>
    </rPh>
    <rPh sb="4" eb="6">
      <t>コウイ</t>
    </rPh>
    <phoneticPr fontId="5"/>
  </si>
  <si>
    <t>合計</t>
  </si>
  <si>
    <t>他会計等
からの
繰入金</t>
  </si>
  <si>
    <t>令和4年度</t>
    <rPh sb="0" eb="2">
      <t>レイワ</t>
    </rPh>
    <rPh sb="3" eb="5">
      <t>ネンド</t>
    </rPh>
    <phoneticPr fontId="5"/>
  </si>
  <si>
    <t>令和3年度</t>
    <rPh sb="0" eb="2">
      <t>レイワ</t>
    </rPh>
    <rPh sb="4" eb="5">
      <t>ド</t>
    </rPh>
    <phoneticPr fontId="5"/>
  </si>
  <si>
    <t>　うち元金</t>
  </si>
  <si>
    <t>現年</t>
    <rPh sb="0" eb="1">
      <t>ゲン</t>
    </rPh>
    <rPh sb="1" eb="2">
      <t>ネン</t>
    </rPh>
    <phoneticPr fontId="5"/>
  </si>
  <si>
    <t>都道府県支出金</t>
  </si>
  <si>
    <t>一時借入金利子</t>
  </si>
  <si>
    <t>国営土地改良事業に係るもの</t>
    <rPh sb="0" eb="2">
      <t>コクエイ</t>
    </rPh>
    <rPh sb="2" eb="4">
      <t>トチ</t>
    </rPh>
    <rPh sb="4" eb="6">
      <t>カイリョウ</t>
    </rPh>
    <rPh sb="6" eb="8">
      <t>ジギョウ</t>
    </rPh>
    <rPh sb="9" eb="10">
      <t>カカ</t>
    </rPh>
    <phoneticPr fontId="34"/>
  </si>
  <si>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</si>
  <si>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</si>
  <si>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</si>
  <si>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</si>
  <si>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</si>
  <si>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繰入金</t>
  </si>
  <si>
    <t>公営事業等への繰出</t>
    <rPh sb="0" eb="2">
      <t>コウエイ</t>
    </rPh>
    <rPh sb="2" eb="4">
      <t>ジギョウ</t>
    </rPh>
    <rPh sb="4" eb="5">
      <t>トウ</t>
    </rPh>
    <rPh sb="7" eb="9">
      <t>クリダ</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</si>
  <si>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</si>
  <si>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</si>
  <si>
    <t>森林総合研究所等が行う事業に係るもの</t>
  </si>
  <si>
    <t>実質収支</t>
    <rPh sb="0" eb="2">
      <t>ジッシツ</t>
    </rPh>
    <rPh sb="2" eb="4">
      <t>シュウシ</t>
    </rPh>
    <phoneticPr fontId="5"/>
  </si>
  <si>
    <t>下水道</t>
  </si>
  <si>
    <t>再差引収支</t>
    <rPh sb="0" eb="1">
      <t>サイ</t>
    </rPh>
    <rPh sb="1" eb="3">
      <t>サシヒキ</t>
    </rPh>
    <rPh sb="3" eb="5">
      <t>シュウシ</t>
    </rPh>
    <phoneticPr fontId="5"/>
  </si>
  <si>
    <t>財政再生基準</t>
  </si>
  <si>
    <t>地方債</t>
  </si>
  <si>
    <t>加入世帯数(世帯)</t>
  </si>
  <si>
    <t>　繰出金</t>
  </si>
  <si>
    <t>　うち減収補塡債(特例分)</t>
    <rPh sb="4" eb="5">
      <t>シュウ</t>
    </rPh>
    <rPh sb="9" eb="10">
      <t>トク</t>
    </rPh>
    <rPh sb="10" eb="11">
      <t>レイ</t>
    </rPh>
    <rPh sb="11" eb="12">
      <t>ブン</t>
    </rPh>
    <phoneticPr fontId="37"/>
  </si>
  <si>
    <t>工業用水道</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</si>
  <si>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</si>
  <si>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</si>
  <si>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</si>
  <si>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</si>
  <si>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うち臨時財政対策債</t>
  </si>
  <si>
    <t>歳入合計</t>
  </si>
  <si>
    <t>交通</t>
  </si>
  <si>
    <t>対比（％）</t>
    <rPh sb="0" eb="2">
      <t>タイヒ</t>
    </rPh>
    <phoneticPr fontId="5"/>
  </si>
  <si>
    <t>被保険者
1人当り</t>
  </si>
  <si>
    <t>保険税(料)収入額</t>
  </si>
  <si>
    <t>国民健康保険</t>
  </si>
  <si>
    <t>その他</t>
  </si>
  <si>
    <t>保険給付費</t>
  </si>
  <si>
    <t>普通建設事業費</t>
  </si>
  <si>
    <t>　うち補助</t>
  </si>
  <si>
    <t>　うち単独</t>
  </si>
  <si>
    <t>令和2年度</t>
    <rPh sb="0" eb="2">
      <t>レイワ</t>
    </rPh>
    <rPh sb="3" eb="5">
      <t>ネンド</t>
    </rPh>
    <phoneticPr fontId="5"/>
  </si>
  <si>
    <t>災害復旧事業費</t>
  </si>
  <si>
    <t>実質公債費比率</t>
    <rPh sb="0" eb="2">
      <t>ジッシツ</t>
    </rPh>
    <rPh sb="2" eb="5">
      <t>コウサイヒ</t>
    </rPh>
    <rPh sb="5" eb="7">
      <t>ヒリツ</t>
    </rPh>
    <phoneticPr fontId="35"/>
  </si>
  <si>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</si>
  <si>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</si>
  <si>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</si>
  <si>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</si>
  <si>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</si>
  <si>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京都府後期高齢者医療広域連合（後期高齢者医療特別会計）</t>
  </si>
  <si>
    <t>形式収支</t>
  </si>
  <si>
    <t>他会計等
からの
繰入金</t>
    <rPh sb="9" eb="11">
      <t>クリイレ</t>
    </rPh>
    <rPh sb="11" eb="12">
      <t>キン</t>
    </rPh>
    <phoneticPr fontId="34"/>
  </si>
  <si>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</si>
  <si>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</si>
  <si>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</si>
  <si>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</si>
  <si>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
からの
貸付金</t>
  </si>
  <si>
    <t>一部事務組合等名</t>
    <rPh sb="0" eb="2">
      <t>イチブ</t>
    </rPh>
    <rPh sb="2" eb="4">
      <t>ジム</t>
    </rPh>
    <rPh sb="4" eb="6">
      <t>クミアイ</t>
    </rPh>
    <rPh sb="6" eb="7">
      <t>トウ</t>
    </rPh>
    <rPh sb="7" eb="8">
      <t>メイ</t>
    </rPh>
    <phoneticPr fontId="34"/>
  </si>
  <si>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</si>
  <si>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</si>
  <si>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</si>
  <si>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5"/>
  </si>
  <si>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</si>
  <si>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</si>
  <si>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</si>
  <si>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</si>
  <si>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</si>
  <si>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</si>
  <si>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</si>
  <si>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</si>
  <si>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</si>
  <si>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国民健康保険特別会計（事業勘定）</t>
  </si>
  <si>
    <t>介護保険特別会計（介護サービス事業勘定）</t>
  </si>
  <si>
    <t>城南衛生管理組合</t>
  </si>
  <si>
    <t>水道事業会計</t>
  </si>
  <si>
    <t>澱川右岸水防事務組合</t>
  </si>
  <si>
    <t>連結実質赤字額</t>
    <rPh sb="0" eb="2">
      <t>レンケツ</t>
    </rPh>
    <rPh sb="2" eb="4">
      <t>ジッシツ</t>
    </rPh>
    <rPh sb="4" eb="7">
      <t>アカジガク</t>
    </rPh>
    <phoneticPr fontId="5"/>
  </si>
  <si>
    <t>左のうち
一般会計等
負担見込額</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</si>
  <si>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</si>
  <si>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</si>
  <si>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</si>
  <si>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4"/>
  </si>
  <si>
    <t>令和3年度</t>
    <rPh sb="0" eb="2">
      <t>レイワ</t>
    </rPh>
    <rPh sb="3" eb="5">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</si>
  <si>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</si>
  <si>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</si>
  <si>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</si>
  <si>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</si>
  <si>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充当可能
財源等</t>
    <rPh sb="0" eb="2">
      <t>ジュウトウ</t>
    </rPh>
    <rPh sb="2" eb="3">
      <t>カ</t>
    </rPh>
    <rPh sb="3" eb="4">
      <t>ノウ</t>
    </rPh>
    <rPh sb="5" eb="8">
      <t>ザイゲントウ</t>
    </rPh>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</si>
  <si>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</si>
  <si>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</si>
  <si>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</si>
  <si>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</si>
  <si>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5"/>
  </si>
  <si>
    <t>京都府後期高齢者医療広域連合（一般会計）</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</si>
  <si>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</si>
  <si>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</si>
  <si>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</si>
  <si>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</si>
  <si>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</si>
  <si>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</si>
  <si>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</si>
  <si>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</si>
  <si>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5"/>
  </si>
  <si>
    <t>その他の会計</t>
  </si>
  <si>
    <t>公社・
三セク等</t>
    <rPh sb="0" eb="2">
      <t>コウシャ</t>
    </rPh>
    <rPh sb="4" eb="5">
      <t>サン</t>
    </rPh>
    <rPh sb="7" eb="8">
      <t>トウ</t>
    </rPh>
    <phoneticPr fontId="5"/>
  </si>
  <si>
    <t>当該団体(円)</t>
    <rPh sb="0" eb="2">
      <t>トウガイ</t>
    </rPh>
    <rPh sb="2" eb="4">
      <t>ダンタイ</t>
    </rPh>
    <rPh sb="5" eb="6">
      <t>エン</t>
    </rPh>
    <phoneticPr fontId="5"/>
  </si>
  <si>
    <t>増減率(%)(A)</t>
    <rPh sb="0" eb="3">
      <t>ゾウゲンリツ</t>
    </rPh>
    <phoneticPr fontId="5"/>
  </si>
  <si>
    <t>公共施設建設基金</t>
    <rPh sb="0" eb="2">
      <t>コウキョウ</t>
    </rPh>
    <rPh sb="2" eb="4">
      <t>シセツ</t>
    </rPh>
    <rPh sb="4" eb="6">
      <t>ケンセツ</t>
    </rPh>
    <rPh sb="6" eb="8">
      <t>キキン</t>
    </rPh>
    <phoneticPr fontId="5"/>
  </si>
  <si>
    <t>京都府市町村職員退職手当組合</t>
  </si>
  <si>
    <t>健全化判断比率</t>
    <rPh sb="0" eb="3">
      <t>ケンゼンカ</t>
    </rPh>
    <rPh sb="3" eb="5">
      <t>ハンダン</t>
    </rPh>
    <rPh sb="5" eb="7">
      <t>ヒリツ</t>
    </rPh>
    <phoneticPr fontId="35"/>
  </si>
  <si>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</si>
  <si>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</si>
  <si>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</si>
  <si>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</si>
  <si>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森林環境保全基金</t>
    <rPh sb="0" eb="2">
      <t>シンリン</t>
    </rPh>
    <rPh sb="2" eb="4">
      <t>カンキョウ</t>
    </rPh>
    <rPh sb="4" eb="6">
      <t>ホゼン</t>
    </rPh>
    <rPh sb="6" eb="8">
      <t>キキン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</si>
  <si>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</si>
  <si>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</si>
  <si>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</si>
  <si>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 xml:space="preserve"> H30</t>
  </si>
  <si>
    <t>類似団体平均（円）</t>
    <rPh sb="0" eb="2">
      <t>ルイジ</t>
    </rPh>
    <rPh sb="2" eb="4">
      <t>ダンタイ</t>
    </rPh>
    <rPh sb="4" eb="6">
      <t>ヘイキン</t>
    </rPh>
    <rPh sb="7" eb="8">
      <t>エン</t>
    </rPh>
    <phoneticPr fontId="5"/>
  </si>
  <si>
    <t>人件費</t>
    <rPh sb="0" eb="3">
      <t>ジンケンヒ</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</si>
  <si>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</si>
  <si>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</si>
  <si>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</si>
  <si>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</si>
  <si>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42"/>
  </si>
  <si>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</si>
  <si>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</si>
  <si>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3"/>
  </si>
  <si>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</si>
  <si>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</si>
  <si>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</si>
  <si>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</si>
  <si>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</si>
  <si>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</si>
  <si>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</si>
  <si>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</si>
  <si>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</si>
  <si>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R01</t>
  </si>
  <si>
    <t>淀川・木津川水防事務組合</t>
  </si>
  <si>
    <t xml:space="preserve"> 過去５年間平均</t>
    <rPh sb="1" eb="3">
      <t>カコ</t>
    </rPh>
    <rPh sb="4" eb="6">
      <t>ネンカン</t>
    </rPh>
    <rPh sb="6" eb="8">
      <t>ヘイキン</t>
    </rPh>
    <phoneticPr fontId="5"/>
  </si>
  <si>
    <t>類似団体内平均(円)</t>
    <rPh sb="0" eb="2">
      <t>ルイジ</t>
    </rPh>
    <rPh sb="2" eb="4">
      <t>ダンタイ</t>
    </rPh>
    <phoneticPr fontId="5"/>
  </si>
  <si>
    <t>H30</t>
  </si>
  <si>
    <t>R01</t>
  </si>
  <si>
    <t>R02</t>
  </si>
  <si>
    <t>R03</t>
  </si>
  <si>
    <t>R04</t>
  </si>
  <si>
    <t>その他会計（赤字）</t>
  </si>
  <si>
    <t>（百万円）</t>
  </si>
  <si>
    <t>京都地方税機構</t>
  </si>
  <si>
    <t>ふるさと応援基金</t>
    <rPh sb="4" eb="6">
      <t>オウエン</t>
    </rPh>
    <rPh sb="6" eb="8">
      <t>キキン</t>
    </rPh>
    <phoneticPr fontId="5"/>
  </si>
  <si>
    <t>地域福祉基金</t>
    <rPh sb="0" eb="2">
      <t>チイキ</t>
    </rPh>
    <rPh sb="2" eb="4">
      <t>フクシ</t>
    </rPh>
    <rPh sb="4" eb="6">
      <t>キキン</t>
    </rPh>
    <phoneticPr fontId="5"/>
  </si>
  <si>
    <t xml:space="preserve"> </t>
    <phoneticPr fontId="46"/>
  </si>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</sst>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s>
  <fonts count="47"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sz val="14"/>
      <color rgb="FF000000"/>
      <name val="ＭＳ Ｐ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theme="1"/>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9"/>
      <color indexed="8"/>
      <name val="ＭＳ ゴシック"/>
      <family val="3"/>
    </font>
    <font>
      <sz val="11"/>
      <color indexed="8"/>
      <name val="ＭＳ Ｐゴシック"/>
      <family val="3"/>
    </font>
    <font>
      <sz val="11"/>
      <name val="ＭＳ Ｐゴシック"/>
      <family val="3"/>
    </font>
    <font>
      <sz val="6"/>
      <name val="ＭＳ ゴシック"/>
      <family val="3"/>
    </font>
    <font>
      <b/>
      <sz val="13"/>
      <color indexed="56"/>
      <name val="ＭＳ ゴシック"/>
      <family val="3"/>
    </font>
    <font>
      <b/>
      <sz val="9"/>
      <color indexed="9"/>
      <name val="ＭＳ ゴシック"/>
      <family val="3"/>
    </font>
    <font>
      <sz val="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name val="ＭＳ Ｐゴシック"/>
      <family val="3"/>
      <charset val="128"/>
    </font>
    <font>
      <sz val="6"/>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5" fillId="0" borderId="0"/>
  </cellStyleXfs>
  <cellXfs count="1091">
    <xf numFmtId="0" fontId="0" fillId="0" borderId="0" xfId="0">
      <alignment vertical="center"/>
    </xf>
    <xf numFmtId="0" fontId="2" fillId="0" borderId="0" xfId="9" applyFont="1">
      <alignment vertical="center"/>
    </xf>
    <xf numFmtId="49" fontId="2" fillId="0" borderId="0" xfId="9" applyNumberFormat="1" applyFont="1">
      <alignment vertical="center"/>
    </xf>
    <xf numFmtId="0" fontId="7" fillId="0" borderId="0" xfId="9" applyFont="1">
      <alignment vertical="center"/>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0" xfId="9" applyFont="1" applyAlignment="1">
      <alignment horizontal="center" vertical="center" wrapText="1"/>
    </xf>
    <xf numFmtId="49" fontId="2" fillId="0" borderId="0" xfId="9" applyNumberFormat="1" applyFont="1" applyAlignment="1">
      <alignment horizontal="center" vertical="center"/>
    </xf>
    <xf numFmtId="0" fontId="2" fillId="0" borderId="20" xfId="9" applyFont="1" applyBorder="1">
      <alignment vertical="center"/>
    </xf>
    <xf numFmtId="0" fontId="8" fillId="0" borderId="0" xfId="9" applyFont="1">
      <alignment vertical="center"/>
    </xf>
    <xf numFmtId="0" fontId="2" fillId="0" borderId="30" xfId="9" applyFont="1" applyBorder="1" applyAlignment="1">
      <alignment horizontal="center" vertical="center"/>
    </xf>
    <xf numFmtId="0" fontId="2" fillId="0" borderId="0" xfId="9" applyFont="1" applyAlignment="1">
      <alignment horizontal="center" vertical="center"/>
    </xf>
    <xf numFmtId="0" fontId="2" fillId="0" borderId="23" xfId="9" applyFont="1" applyBorder="1" applyAlignment="1">
      <alignment horizontal="center" vertical="center"/>
    </xf>
    <xf numFmtId="0" fontId="10" fillId="0" borderId="26" xfId="10" applyFont="1" applyBorder="1">
      <alignment vertical="center"/>
    </xf>
    <xf numFmtId="0" fontId="10" fillId="0" borderId="28" xfId="10" applyFont="1" applyBorder="1" applyAlignment="1">
      <alignment horizontal="center" vertical="center"/>
    </xf>
    <xf numFmtId="0" fontId="2" fillId="0" borderId="42" xfId="9" applyFont="1" applyBorder="1" applyAlignment="1">
      <alignment horizontal="center" vertical="center"/>
    </xf>
    <xf numFmtId="0" fontId="2" fillId="0" borderId="8" xfId="9" applyFont="1" applyBorder="1" applyAlignment="1">
      <alignment horizontal="center" vertical="center"/>
    </xf>
    <xf numFmtId="0" fontId="2" fillId="0" borderId="9" xfId="9" applyFont="1" applyBorder="1" applyAlignment="1">
      <alignment horizontal="center" vertical="center"/>
    </xf>
    <xf numFmtId="0" fontId="2" fillId="0" borderId="58" xfId="9" applyFont="1" applyBorder="1" applyAlignment="1">
      <alignment horizontal="center" vertical="center"/>
    </xf>
    <xf numFmtId="0" fontId="2" fillId="0" borderId="34" xfId="9" applyFont="1" applyBorder="1" applyAlignment="1">
      <alignment horizontal="center" vertical="center" wrapText="1"/>
    </xf>
    <xf numFmtId="0" fontId="2" fillId="0" borderId="8" xfId="9" applyFont="1" applyBorder="1" applyAlignment="1">
      <alignment horizontal="left" vertical="center"/>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9" fillId="0" borderId="20" xfId="9" applyFont="1" applyBorder="1" applyAlignment="1">
      <alignment vertical="center" wrapText="1"/>
    </xf>
    <xf numFmtId="0" fontId="2" fillId="0" borderId="53" xfId="9" applyFont="1" applyBorder="1" applyAlignment="1">
      <alignment horizontal="left" vertical="center"/>
    </xf>
    <xf numFmtId="0" fontId="9" fillId="0" borderId="60" xfId="9" applyFont="1" applyBorder="1" applyAlignment="1">
      <alignment vertical="center" wrapText="1"/>
    </xf>
    <xf numFmtId="182" fontId="2" fillId="0" borderId="7"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2" fontId="2" fillId="0" borderId="19"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2" fontId="2" fillId="0" borderId="53"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lignment vertical="center"/>
    </xf>
    <xf numFmtId="0" fontId="3" fillId="0" borderId="0" xfId="15">
      <alignment vertical="center"/>
    </xf>
    <xf numFmtId="0" fontId="15" fillId="0" borderId="0" xfId="15" applyFont="1">
      <alignment vertical="center"/>
    </xf>
    <xf numFmtId="0" fontId="3" fillId="3" borderId="0" xfId="15" applyFill="1">
      <alignment vertical="center"/>
    </xf>
    <xf numFmtId="49" fontId="2" fillId="3" borderId="0" xfId="12" applyNumberFormat="1" applyFont="1" applyFill="1">
      <alignment vertical="center"/>
    </xf>
    <xf numFmtId="0" fontId="2" fillId="3" borderId="0" xfId="12" applyFont="1" applyFill="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lignment vertical="center"/>
    </xf>
    <xf numFmtId="0" fontId="17" fillId="3" borderId="0" xfId="12" applyFont="1" applyFill="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Alignment="1">
      <alignment horizontal="center" vertical="center" shrinkToFit="1"/>
    </xf>
    <xf numFmtId="0" fontId="17" fillId="3" borderId="20" xfId="12" applyFont="1" applyFill="1" applyBorder="1">
      <alignment vertical="center"/>
    </xf>
    <xf numFmtId="0" fontId="17" fillId="3" borderId="12" xfId="12" applyFont="1" applyFill="1" applyBorder="1">
      <alignment vertical="center"/>
    </xf>
    <xf numFmtId="0" fontId="19" fillId="3" borderId="0" xfId="15" applyFont="1" applyFill="1">
      <alignment vertical="center"/>
    </xf>
    <xf numFmtId="0" fontId="17" fillId="3" borderId="0" xfId="12" applyFont="1" applyFill="1" applyAlignment="1">
      <alignment horizontal="left" vertical="center" shrinkToFit="1"/>
    </xf>
    <xf numFmtId="0" fontId="17" fillId="3" borderId="20" xfId="12" applyFont="1" applyFill="1" applyBorder="1" applyAlignment="1">
      <alignment horizontal="center" vertical="center"/>
    </xf>
    <xf numFmtId="0" fontId="17" fillId="3" borderId="23" xfId="12" applyFont="1" applyFill="1" applyBorder="1">
      <alignment vertical="center"/>
    </xf>
    <xf numFmtId="183" fontId="17" fillId="3" borderId="0" xfId="12" applyNumberFormat="1" applyFont="1" applyFill="1" applyAlignment="1">
      <alignment horizontal="right" vertical="center" shrinkToFit="1"/>
    </xf>
    <xf numFmtId="0" fontId="15" fillId="3" borderId="8" xfId="12" applyFont="1" applyFill="1" applyBorder="1">
      <alignment vertical="center"/>
    </xf>
    <xf numFmtId="0" fontId="15" fillId="3" borderId="0" xfId="12" applyFont="1" applyFill="1">
      <alignment vertical="center"/>
    </xf>
    <xf numFmtId="183" fontId="17" fillId="3" borderId="0" xfId="12" applyNumberFormat="1" applyFont="1" applyFill="1" applyAlignment="1">
      <alignment horizontal="left" vertical="center" shrinkToFit="1"/>
    </xf>
    <xf numFmtId="0" fontId="17" fillId="3" borderId="35" xfId="12" applyFont="1" applyFill="1" applyBorder="1">
      <alignment vertical="center"/>
    </xf>
    <xf numFmtId="0" fontId="15" fillId="3" borderId="0" xfId="12" applyFont="1" applyFill="1" applyAlignment="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Alignment="1">
      <alignment horizontal="center" vertical="center"/>
    </xf>
    <xf numFmtId="0" fontId="17" fillId="3" borderId="58" xfId="12" applyFont="1" applyFill="1" applyBorder="1">
      <alignment vertical="center"/>
    </xf>
    <xf numFmtId="0" fontId="2" fillId="3" borderId="20" xfId="12" applyFont="1" applyFill="1" applyBorder="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78" fontId="14" fillId="0" borderId="0" xfId="19" applyNumberFormat="1" applyFont="1" applyFill="1">
      <alignment vertical="center"/>
    </xf>
    <xf numFmtId="0" fontId="17" fillId="0" borderId="30" xfId="19" applyFont="1" applyFill="1" applyBorder="1">
      <alignment vertical="center"/>
    </xf>
    <xf numFmtId="178" fontId="14" fillId="0" borderId="42" xfId="19" applyNumberFormat="1" applyFont="1" applyFill="1" applyBorder="1">
      <alignment vertical="center"/>
    </xf>
    <xf numFmtId="178" fontId="14" fillId="0" borderId="31"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78" fontId="14" fillId="0" borderId="0" xfId="19" applyNumberFormat="1" applyFont="1" applyFill="1" applyBorder="1">
      <alignment vertical="center"/>
    </xf>
    <xf numFmtId="178" fontId="14" fillId="0" borderId="34" xfId="19" applyNumberFormat="1" applyFont="1" applyFill="1" applyBorder="1">
      <alignment vertical="center"/>
    </xf>
    <xf numFmtId="0" fontId="3" fillId="3" borderId="30" xfId="19" applyFont="1" applyFill="1" applyBorder="1">
      <alignment vertical="center"/>
    </xf>
    <xf numFmtId="178" fontId="14" fillId="3" borderId="31" xfId="19" applyNumberFormat="1" applyFont="1" applyFill="1" applyBorder="1">
      <alignment vertical="center"/>
    </xf>
    <xf numFmtId="178" fontId="14" fillId="0" borderId="32" xfId="19" applyNumberFormat="1" applyFont="1" applyFill="1" applyBorder="1">
      <alignment vertical="center"/>
    </xf>
    <xf numFmtId="0" fontId="14" fillId="0" borderId="0" xfId="19" applyFont="1" applyFill="1" applyBorder="1" applyAlignment="1"/>
    <xf numFmtId="178" fontId="22" fillId="0" borderId="30" xfId="13" applyNumberFormat="1" applyFont="1" applyBorder="1" applyAlignment="1">
      <alignment vertical="center"/>
    </xf>
    <xf numFmtId="178" fontId="22" fillId="0" borderId="31" xfId="13" applyNumberFormat="1" applyFont="1" applyBorder="1" applyAlignment="1">
      <alignment vertical="center"/>
    </xf>
    <xf numFmtId="178" fontId="22" fillId="0" borderId="31" xfId="13" applyNumberFormat="1" applyFont="1" applyBorder="1" applyAlignment="1">
      <alignment horizontal="center" vertical="center"/>
    </xf>
    <xf numFmtId="0" fontId="3" fillId="3" borderId="23" xfId="19" applyFont="1" applyFill="1" applyBorder="1">
      <alignment vertical="center"/>
    </xf>
    <xf numFmtId="178" fontId="14" fillId="3" borderId="34" xfId="19" applyNumberFormat="1" applyFont="1" applyFill="1" applyBorder="1">
      <alignment vertical="center"/>
    </xf>
    <xf numFmtId="178" fontId="14" fillId="0" borderId="35" xfId="19" applyNumberFormat="1" applyFont="1" applyFill="1" applyBorder="1">
      <alignment vertical="center"/>
    </xf>
    <xf numFmtId="178" fontId="22" fillId="0" borderId="16" xfId="13" applyNumberFormat="1" applyFont="1" applyBorder="1" applyAlignment="1">
      <alignment vertical="center"/>
    </xf>
    <xf numFmtId="178" fontId="22" fillId="0" borderId="15" xfId="13" applyNumberFormat="1" applyFont="1" applyBorder="1" applyAlignment="1">
      <alignment vertical="center"/>
    </xf>
    <xf numFmtId="178" fontId="22" fillId="0" borderId="171" xfId="13" applyNumberFormat="1" applyFont="1" applyBorder="1" applyAlignment="1">
      <alignment horizontal="center" vertical="center"/>
    </xf>
    <xf numFmtId="178" fontId="22" fillId="0" borderId="16" xfId="13" applyNumberFormat="1" applyFont="1" applyBorder="1" applyAlignment="1">
      <alignment horizontal="center" vertical="center"/>
    </xf>
    <xf numFmtId="178" fontId="22" fillId="0" borderId="27" xfId="13" applyNumberFormat="1" applyFont="1" applyBorder="1" applyAlignment="1">
      <alignment horizontal="center" vertical="center" wrapText="1"/>
    </xf>
    <xf numFmtId="183" fontId="22" fillId="0" borderId="27" xfId="14" applyNumberFormat="1" applyFont="1" applyFill="1" applyBorder="1" applyAlignment="1">
      <alignment horizontal="right" vertical="center" shrinkToFit="1"/>
    </xf>
    <xf numFmtId="183" fontId="22" fillId="0" borderId="172" xfId="14" applyNumberFormat="1" applyFont="1" applyFill="1" applyBorder="1" applyAlignment="1">
      <alignment horizontal="right" vertical="center" shrinkToFit="1"/>
    </xf>
    <xf numFmtId="0" fontId="3" fillId="3" borderId="16" xfId="19" applyFont="1" applyFill="1" applyBorder="1">
      <alignment vertical="center"/>
    </xf>
    <xf numFmtId="178" fontId="14" fillId="3" borderId="15" xfId="19" applyNumberFormat="1" applyFont="1" applyFill="1" applyBorder="1">
      <alignment vertical="center"/>
    </xf>
    <xf numFmtId="178" fontId="14" fillId="0" borderId="37" xfId="19" applyNumberFormat="1" applyFont="1" applyFill="1" applyBorder="1">
      <alignment vertical="center"/>
    </xf>
    <xf numFmtId="178" fontId="22" fillId="0" borderId="32" xfId="13" applyNumberFormat="1" applyFont="1" applyBorder="1" applyAlignment="1">
      <alignment horizontal="center" vertical="center"/>
    </xf>
    <xf numFmtId="178" fontId="22" fillId="0" borderId="30" xfId="13" applyNumberFormat="1" applyFont="1" applyBorder="1" applyAlignment="1">
      <alignment horizontal="center" vertical="center"/>
    </xf>
    <xf numFmtId="183" fontId="22" fillId="0" borderId="30" xfId="14" applyNumberFormat="1" applyFont="1" applyFill="1" applyBorder="1" applyAlignment="1">
      <alignment horizontal="right" vertical="center" shrinkToFit="1"/>
    </xf>
    <xf numFmtId="183" fontId="22" fillId="0" borderId="173" xfId="14" applyNumberFormat="1" applyFont="1" applyFill="1" applyBorder="1" applyAlignment="1">
      <alignment horizontal="right" vertical="center" shrinkToFit="1"/>
    </xf>
    <xf numFmtId="183" fontId="14" fillId="3" borderId="26" xfId="18" applyNumberFormat="1" applyFont="1" applyFill="1" applyBorder="1" applyAlignment="1">
      <alignment horizontal="right" vertical="center" shrinkToFit="1"/>
    </xf>
    <xf numFmtId="183" fontId="14" fillId="3" borderId="74" xfId="18" applyNumberFormat="1" applyFont="1" applyFill="1" applyBorder="1" applyAlignment="1">
      <alignment horizontal="right" vertical="center" shrinkToFit="1"/>
    </xf>
    <xf numFmtId="178" fontId="14" fillId="0" borderId="74" xfId="19" applyNumberFormat="1" applyFont="1" applyFill="1" applyBorder="1" applyAlignment="1">
      <alignment horizontal="center" vertical="center"/>
    </xf>
    <xf numFmtId="188" fontId="22" fillId="0" borderId="74" xfId="19" applyNumberFormat="1" applyFont="1" applyFill="1" applyBorder="1" applyAlignment="1">
      <alignment horizontal="right" vertical="center" shrinkToFit="1"/>
    </xf>
    <xf numFmtId="184" fontId="22" fillId="0" borderId="74" xfId="19" applyNumberFormat="1" applyFont="1" applyFill="1" applyBorder="1" applyAlignment="1">
      <alignment horizontal="right" vertical="center" shrinkToFit="1"/>
    </xf>
    <xf numFmtId="183" fontId="14" fillId="0" borderId="74" xfId="19" applyNumberFormat="1" applyFont="1" applyFill="1" applyBorder="1" applyAlignment="1">
      <alignment horizontal="right" vertical="center" shrinkToFit="1"/>
    </xf>
    <xf numFmtId="178" fontId="22" fillId="0" borderId="35" xfId="13" applyNumberFormat="1" applyFont="1" applyBorder="1" applyAlignment="1">
      <alignment horizontal="center" vertical="center"/>
    </xf>
    <xf numFmtId="178" fontId="22" fillId="0" borderId="174" xfId="13" applyNumberFormat="1" applyFont="1" applyBorder="1" applyAlignment="1">
      <alignment horizontal="center" vertical="center" wrapText="1"/>
    </xf>
    <xf numFmtId="184" fontId="22" fillId="0" borderId="175" xfId="14" applyNumberFormat="1" applyFont="1" applyFill="1" applyBorder="1" applyAlignment="1">
      <alignment horizontal="right" vertical="center" shrinkToFit="1"/>
    </xf>
    <xf numFmtId="184" fontId="22" fillId="0" borderId="171" xfId="14" applyNumberFormat="1" applyFont="1" applyFill="1" applyBorder="1" applyAlignment="1">
      <alignment horizontal="right" vertical="center" shrinkToFit="1"/>
    </xf>
    <xf numFmtId="0" fontId="3" fillId="3" borderId="32" xfId="19" applyFont="1" applyFill="1" applyBorder="1">
      <alignment vertical="center"/>
    </xf>
    <xf numFmtId="178" fontId="14" fillId="3" borderId="74" xfId="19" applyNumberFormat="1" applyFont="1" applyFill="1" applyBorder="1" applyAlignment="1">
      <alignment horizontal="center" vertical="center"/>
    </xf>
    <xf numFmtId="178" fontId="14" fillId="0" borderId="176" xfId="19" applyNumberFormat="1" applyFont="1" applyFill="1" applyBorder="1" applyAlignment="1">
      <alignment horizontal="center" vertical="center"/>
    </xf>
    <xf numFmtId="188" fontId="22" fillId="0" borderId="176" xfId="19" applyNumberFormat="1" applyFont="1" applyFill="1" applyBorder="1" applyAlignment="1">
      <alignment horizontal="right" vertical="center" shrinkToFit="1"/>
    </xf>
    <xf numFmtId="184" fontId="22" fillId="0" borderId="176" xfId="19" applyNumberFormat="1" applyFont="1" applyFill="1" applyBorder="1" applyAlignment="1">
      <alignment horizontal="right" vertical="center" shrinkToFit="1"/>
    </xf>
    <xf numFmtId="189" fontId="14" fillId="0" borderId="0" xfId="19" applyNumberFormat="1" applyFont="1" applyFill="1" applyBorder="1">
      <alignment vertical="center"/>
    </xf>
    <xf numFmtId="189" fontId="14" fillId="0" borderId="34" xfId="19" applyNumberFormat="1" applyFont="1" applyFill="1" applyBorder="1">
      <alignment vertical="center"/>
    </xf>
    <xf numFmtId="0" fontId="3" fillId="0" borderId="0" xfId="19" applyFont="1" applyFill="1" applyBorder="1" applyAlignment="1"/>
    <xf numFmtId="178" fontId="10" fillId="0" borderId="177" xfId="13" applyNumberFormat="1" applyFont="1" applyBorder="1" applyAlignment="1">
      <alignment horizontal="center" vertical="center"/>
    </xf>
    <xf numFmtId="183" fontId="22" fillId="0" borderId="177" xfId="14" applyNumberFormat="1" applyFont="1" applyFill="1" applyBorder="1" applyAlignment="1">
      <alignment horizontal="right" vertical="center" shrinkToFit="1"/>
    </xf>
    <xf numFmtId="183" fontId="22" fillId="0" borderId="178" xfId="14" applyNumberFormat="1" applyFont="1" applyFill="1" applyBorder="1" applyAlignment="1">
      <alignment horizontal="right" vertical="center" shrinkToFit="1"/>
    </xf>
    <xf numFmtId="0" fontId="3" fillId="3" borderId="35" xfId="19" applyFont="1" applyFill="1" applyBorder="1">
      <alignment vertical="center"/>
    </xf>
    <xf numFmtId="178" fontId="2" fillId="3" borderId="176" xfId="19" applyNumberFormat="1" applyFont="1" applyFill="1" applyBorder="1" applyAlignment="1">
      <alignment horizontal="center" vertical="center"/>
    </xf>
    <xf numFmtId="183" fontId="14" fillId="3" borderId="31" xfId="18" applyNumberFormat="1" applyFont="1" applyFill="1" applyBorder="1" applyAlignment="1">
      <alignment horizontal="right" vertical="center" shrinkToFit="1"/>
    </xf>
    <xf numFmtId="183" fontId="14" fillId="3" borderId="32" xfId="18" applyNumberFormat="1" applyFont="1" applyFill="1" applyBorder="1" applyAlignment="1">
      <alignment horizontal="right" vertical="center" shrinkToFit="1"/>
    </xf>
    <xf numFmtId="178" fontId="14" fillId="0" borderId="174" xfId="19" applyNumberFormat="1" applyFont="1" applyFill="1" applyBorder="1" applyAlignment="1">
      <alignment horizontal="center" vertical="center"/>
    </xf>
    <xf numFmtId="188" fontId="14" fillId="0" borderId="174" xfId="19" applyNumberFormat="1" applyFont="1" applyFill="1" applyBorder="1" applyAlignment="1">
      <alignment horizontal="right" vertical="center" shrinkToFit="1"/>
    </xf>
    <xf numFmtId="184" fontId="14" fillId="0" borderId="174" xfId="19" applyNumberFormat="1" applyFont="1" applyFill="1" applyBorder="1" applyAlignment="1">
      <alignment horizontal="right" vertical="center" shrinkToFit="1"/>
    </xf>
    <xf numFmtId="183" fontId="14" fillId="3" borderId="176" xfId="19" applyNumberFormat="1" applyFont="1" applyFill="1" applyBorder="1" applyAlignment="1">
      <alignment horizontal="right" vertical="center" shrinkToFit="1"/>
    </xf>
    <xf numFmtId="183" fontId="14" fillId="0" borderId="176" xfId="19" applyNumberFormat="1" applyFont="1" applyFill="1" applyBorder="1" applyAlignment="1">
      <alignment horizontal="right" vertical="center" shrinkToFit="1"/>
    </xf>
    <xf numFmtId="189" fontId="14" fillId="0" borderId="23" xfId="19" applyNumberFormat="1" applyFont="1" applyFill="1" applyBorder="1">
      <alignment vertical="center"/>
    </xf>
    <xf numFmtId="178" fontId="22" fillId="0" borderId="34" xfId="13" applyNumberFormat="1" applyFont="1" applyBorder="1" applyAlignment="1">
      <alignment horizontal="center" vertical="center" wrapText="1"/>
    </xf>
    <xf numFmtId="184" fontId="22" fillId="0" borderId="179" xfId="14" applyNumberFormat="1" applyFont="1" applyFill="1" applyBorder="1" applyAlignment="1">
      <alignment horizontal="right" vertical="center" shrinkToFit="1"/>
    </xf>
    <xf numFmtId="184" fontId="22" fillId="0" borderId="180" xfId="14" applyNumberFormat="1" applyFont="1" applyFill="1" applyBorder="1" applyAlignment="1">
      <alignment horizontal="right" vertical="center" shrinkToFit="1"/>
    </xf>
    <xf numFmtId="184" fontId="22" fillId="0" borderId="23" xfId="14" applyNumberFormat="1" applyFont="1" applyBorder="1" applyAlignment="1">
      <alignment horizontal="right" vertical="center" shrinkToFit="1"/>
    </xf>
    <xf numFmtId="0" fontId="3" fillId="3" borderId="37" xfId="19" applyFont="1" applyFill="1" applyBorder="1">
      <alignment vertical="center"/>
    </xf>
    <xf numFmtId="178" fontId="14" fillId="3" borderId="174" xfId="19" applyNumberFormat="1" applyFont="1" applyFill="1" applyBorder="1" applyAlignment="1">
      <alignment horizontal="center" vertical="center"/>
    </xf>
    <xf numFmtId="184" fontId="14" fillId="3" borderId="181" xfId="18" applyNumberFormat="1" applyFont="1" applyFill="1" applyBorder="1" applyAlignment="1">
      <alignment horizontal="right" vertical="center" shrinkToFit="1"/>
    </xf>
    <xf numFmtId="184" fontId="14" fillId="3" borderId="174" xfId="18" applyNumberFormat="1" applyFont="1" applyFill="1" applyBorder="1" applyAlignment="1">
      <alignment horizontal="right" vertical="center" shrinkToFit="1"/>
    </xf>
    <xf numFmtId="178" fontId="14" fillId="0" borderId="0" xfId="19" applyNumberFormat="1" applyFont="1" applyFill="1" applyBorder="1" applyAlignment="1">
      <alignment horizontal="center" vertical="center"/>
    </xf>
    <xf numFmtId="178" fontId="22" fillId="0" borderId="37" xfId="13" applyNumberFormat="1" applyFont="1" applyBorder="1" applyAlignment="1">
      <alignment horizontal="center" vertical="center"/>
    </xf>
    <xf numFmtId="178" fontId="22" fillId="0" borderId="74" xfId="13" applyNumberFormat="1" applyFont="1" applyBorder="1" applyAlignment="1">
      <alignment horizontal="center" vertical="center"/>
    </xf>
    <xf numFmtId="184" fontId="22" fillId="0" borderId="27" xfId="14" applyNumberFormat="1" applyFont="1" applyBorder="1" applyAlignment="1">
      <alignment horizontal="right" vertical="center" shrinkToFit="1"/>
    </xf>
    <xf numFmtId="184" fontId="22" fillId="0" borderId="172" xfId="14" applyNumberFormat="1" applyFont="1" applyBorder="1" applyAlignment="1">
      <alignment horizontal="right" vertical="center" shrinkToFit="1"/>
    </xf>
    <xf numFmtId="0" fontId="3" fillId="0" borderId="16" xfId="19" applyFont="1" applyFill="1" applyBorder="1">
      <alignment vertical="center"/>
    </xf>
    <xf numFmtId="178" fontId="14" fillId="0" borderId="14" xfId="19" applyNumberFormat="1" applyFont="1" applyFill="1" applyBorder="1">
      <alignment vertical="center"/>
    </xf>
    <xf numFmtId="178"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7" applyFont="1">
      <alignment vertical="center"/>
    </xf>
    <xf numFmtId="0" fontId="23" fillId="7" borderId="6" xfId="17" applyFont="1" applyFill="1" applyBorder="1" applyAlignment="1"/>
    <xf numFmtId="0" fontId="23" fillId="0" borderId="56" xfId="17" applyFont="1" applyFill="1" applyBorder="1" applyAlignment="1">
      <alignment vertical="center" wrapText="1"/>
    </xf>
    <xf numFmtId="0" fontId="23" fillId="0" borderId="57" xfId="17" applyFont="1" applyFill="1" applyBorder="1" applyAlignment="1">
      <alignment vertical="center"/>
    </xf>
    <xf numFmtId="0" fontId="23" fillId="0" borderId="12" xfId="17" applyFont="1" applyFill="1" applyBorder="1" applyAlignment="1">
      <alignment vertical="center"/>
    </xf>
    <xf numFmtId="0" fontId="23" fillId="0" borderId="61" xfId="17" applyFont="1" applyFill="1" applyBorder="1" applyAlignment="1">
      <alignment vertical="center"/>
    </xf>
    <xf numFmtId="0" fontId="25" fillId="0" borderId="0" xfId="17" applyFont="1" applyFill="1" applyBorder="1" applyAlignment="1">
      <alignment vertical="center"/>
    </xf>
    <xf numFmtId="0" fontId="23" fillId="7" borderId="18" xfId="17" applyFont="1" applyFill="1" applyBorder="1" applyAlignment="1">
      <alignment horizontal="right" vertical="top"/>
    </xf>
    <xf numFmtId="0" fontId="25" fillId="0" borderId="0" xfId="17" applyNumberFormat="1" applyFont="1" applyFill="1" applyBorder="1" applyAlignment="1">
      <alignment vertical="center" wrapText="1"/>
    </xf>
    <xf numFmtId="0" fontId="23" fillId="7" borderId="64" xfId="17" applyFont="1" applyFill="1" applyBorder="1" applyAlignment="1">
      <alignment horizontal="right" vertical="top"/>
    </xf>
    <xf numFmtId="0" fontId="23" fillId="7" borderId="13" xfId="17" applyFont="1" applyFill="1" applyBorder="1" applyAlignment="1">
      <alignment horizontal="center" vertical="center"/>
    </xf>
    <xf numFmtId="185" fontId="23" fillId="0" borderId="183" xfId="17" applyNumberFormat="1" applyFont="1" applyFill="1" applyBorder="1" applyAlignment="1">
      <alignment horizontal="right" vertical="center" shrinkToFit="1"/>
    </xf>
    <xf numFmtId="185" fontId="23" fillId="0" borderId="184" xfId="17" applyNumberFormat="1" applyFont="1" applyFill="1" applyBorder="1" applyAlignment="1">
      <alignment horizontal="right" vertical="center" shrinkToFit="1"/>
    </xf>
    <xf numFmtId="185" fontId="23" fillId="0" borderId="79" xfId="17" applyNumberFormat="1" applyFont="1" applyFill="1" applyBorder="1" applyAlignment="1">
      <alignment horizontal="right" vertical="center" shrinkToFit="1"/>
    </xf>
    <xf numFmtId="0" fontId="23" fillId="0" borderId="0" xfId="17" applyNumberFormat="1" applyFont="1" applyFill="1" applyBorder="1" applyAlignment="1">
      <alignment vertical="center"/>
    </xf>
    <xf numFmtId="0" fontId="23" fillId="7" borderId="24" xfId="17" applyFont="1" applyFill="1" applyBorder="1" applyAlignment="1">
      <alignment horizontal="center" vertical="center"/>
    </xf>
    <xf numFmtId="185" fontId="23" fillId="0" borderId="185" xfId="17" applyNumberFormat="1" applyFont="1" applyFill="1" applyBorder="1" applyAlignment="1">
      <alignment horizontal="right" vertical="center" shrinkToFit="1"/>
    </xf>
    <xf numFmtId="185" fontId="23" fillId="0" borderId="74" xfId="17" applyNumberFormat="1" applyFont="1" applyFill="1" applyBorder="1" applyAlignment="1">
      <alignment horizontal="right" vertical="center" shrinkToFit="1"/>
    </xf>
    <xf numFmtId="185" fontId="23" fillId="0" borderId="182" xfId="17" applyNumberFormat="1" applyFont="1" applyFill="1" applyBorder="1" applyAlignment="1">
      <alignment horizontal="right" vertical="center" shrinkToFit="1"/>
    </xf>
    <xf numFmtId="0" fontId="23" fillId="7" borderId="45" xfId="17" applyFont="1" applyFill="1" applyBorder="1" applyAlignment="1">
      <alignment horizontal="center" vertical="center"/>
    </xf>
    <xf numFmtId="185" fontId="23" fillId="0" borderId="186" xfId="17" applyNumberFormat="1" applyFont="1" applyFill="1" applyBorder="1" applyAlignment="1">
      <alignment horizontal="right" vertical="center" shrinkToFit="1"/>
    </xf>
    <xf numFmtId="185" fontId="23" fillId="0" borderId="187" xfId="17" applyNumberFormat="1" applyFont="1" applyFill="1" applyBorder="1" applyAlignment="1">
      <alignment horizontal="right" vertical="center" shrinkToFit="1"/>
    </xf>
    <xf numFmtId="185" fontId="23" fillId="0" borderId="62" xfId="17"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9"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2"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2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4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6" borderId="64" xfId="6" applyFont="1" applyFill="1" applyBorder="1" applyAlignment="1">
      <alignment horizontal="right" vertical="top"/>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2"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xf>
    <xf numFmtId="183" fontId="31" fillId="0" borderId="187"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3"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0" fontId="45" fillId="3" borderId="0" xfId="20" applyFill="1" applyProtection="1">
      <protection hidden="1"/>
    </xf>
    <xf numFmtId="0" fontId="45" fillId="3" borderId="0" xfId="20" applyFill="1"/>
    <xf numFmtId="0" fontId="9" fillId="0" borderId="0" xfId="9" applyFont="1" applyAlignment="1">
      <alignment horizontal="left" vertical="center" wrapText="1"/>
    </xf>
    <xf numFmtId="0" fontId="9" fillId="0" borderId="58" xfId="9" applyFont="1" applyBorder="1" applyAlignment="1">
      <alignment horizontal="left" vertical="center" wrapText="1"/>
    </xf>
    <xf numFmtId="180" fontId="2" fillId="0" borderId="8"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0" fontId="2" fillId="0" borderId="58" xfId="9" applyNumberFormat="1" applyFont="1" applyBorder="1" applyAlignment="1">
      <alignment horizontal="right" vertical="center" shrinkToFit="1"/>
    </xf>
    <xf numFmtId="0" fontId="10" fillId="0" borderId="7" xfId="2" applyFont="1" applyBorder="1" applyAlignment="1">
      <alignment horizontal="center" vertical="center" wrapText="1"/>
    </xf>
    <xf numFmtId="0" fontId="10" fillId="0" borderId="19" xfId="2" applyFont="1" applyBorder="1" applyAlignment="1">
      <alignment horizontal="center" vertical="center" wrapText="1"/>
    </xf>
    <xf numFmtId="0" fontId="10" fillId="0" borderId="53" xfId="2" applyFont="1" applyBorder="1" applyAlignment="1">
      <alignment horizontal="center" vertical="center" wrapText="1"/>
    </xf>
    <xf numFmtId="0" fontId="10" fillId="0" borderId="8" xfId="2" applyFont="1" applyBorder="1" applyAlignment="1">
      <alignment horizontal="center" vertical="center" wrapText="1"/>
    </xf>
    <xf numFmtId="0" fontId="10" fillId="0" borderId="0" xfId="2" applyFont="1" applyAlignment="1">
      <alignment horizontal="center" vertical="center" wrapText="1"/>
    </xf>
    <xf numFmtId="0" fontId="10" fillId="0" borderId="58"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20" xfId="2" applyFont="1" applyBorder="1" applyAlignment="1">
      <alignment horizontal="center" vertical="center" wrapText="1"/>
    </xf>
    <xf numFmtId="0" fontId="10" fillId="0" borderId="60" xfId="2" applyFont="1" applyBorder="1" applyAlignment="1">
      <alignment horizontal="center" vertical="center" wrapText="1"/>
    </xf>
    <xf numFmtId="178" fontId="2" fillId="0" borderId="8"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5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20"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178" fontId="2" fillId="0" borderId="7"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0" fontId="2" fillId="0" borderId="30" xfId="9" applyFont="1" applyBorder="1" applyAlignment="1">
      <alignment horizontal="center" vertical="center"/>
    </xf>
    <xf numFmtId="0" fontId="2" fillId="0" borderId="23" xfId="9" applyFont="1" applyBorder="1" applyAlignment="1">
      <alignment horizontal="center" vertical="center"/>
    </xf>
    <xf numFmtId="0" fontId="2" fillId="0" borderId="16" xfId="9" applyFont="1" applyBorder="1" applyAlignment="1">
      <alignment horizontal="center" vertical="center"/>
    </xf>
    <xf numFmtId="0" fontId="2" fillId="0" borderId="31" xfId="9" applyFont="1" applyBorder="1" applyAlignment="1">
      <alignment horizontal="center" vertical="center"/>
    </xf>
    <xf numFmtId="0" fontId="2" fillId="0" borderId="34" xfId="9" applyFont="1" applyBorder="1" applyAlignment="1">
      <alignment horizontal="center" vertical="center"/>
    </xf>
    <xf numFmtId="0" fontId="2" fillId="0" borderId="15" xfId="9" applyFont="1" applyBorder="1" applyAlignment="1">
      <alignment horizontal="center" vertical="center"/>
    </xf>
    <xf numFmtId="0" fontId="9" fillId="0" borderId="30" xfId="9" applyFont="1" applyBorder="1" applyAlignment="1">
      <alignment horizontal="center" vertical="center" wrapText="1"/>
    </xf>
    <xf numFmtId="0" fontId="9" fillId="0" borderId="23" xfId="9" applyFont="1" applyBorder="1" applyAlignment="1">
      <alignment horizontal="center" vertical="center" wrapText="1"/>
    </xf>
    <xf numFmtId="0" fontId="9" fillId="0" borderId="16" xfId="9" applyFont="1" applyBorder="1" applyAlignment="1">
      <alignment horizontal="center" vertical="center" wrapText="1"/>
    </xf>
    <xf numFmtId="0" fontId="9" fillId="0" borderId="31" xfId="9" applyFont="1" applyBorder="1" applyAlignment="1">
      <alignment horizontal="center" vertical="center" wrapText="1"/>
    </xf>
    <xf numFmtId="0" fontId="9" fillId="0" borderId="34" xfId="9" applyFont="1" applyBorder="1" applyAlignment="1">
      <alignment horizontal="center" vertical="center" wrapText="1"/>
    </xf>
    <xf numFmtId="0" fontId="9" fillId="0" borderId="15" xfId="9" applyFont="1" applyBorder="1" applyAlignment="1">
      <alignment horizontal="center" vertical="center" wrapText="1"/>
    </xf>
    <xf numFmtId="0" fontId="2" fillId="0" borderId="30"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31"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5" xfId="9" applyFont="1" applyBorder="1" applyAlignment="1">
      <alignment horizontal="center" vertical="center" wrapText="1"/>
    </xf>
    <xf numFmtId="0" fontId="9" fillId="0" borderId="54" xfId="9" applyFont="1" applyBorder="1" applyAlignment="1">
      <alignment horizontal="center" vertical="center" wrapText="1"/>
    </xf>
    <xf numFmtId="0" fontId="9" fillId="0" borderId="59" xfId="9" applyFont="1" applyBorder="1" applyAlignment="1">
      <alignment horizontal="center" vertical="center" wrapText="1"/>
    </xf>
    <xf numFmtId="0" fontId="2" fillId="0" borderId="30" xfId="9" applyFont="1" applyBorder="1" applyAlignment="1">
      <alignment horizontal="center" vertical="center" textRotation="255"/>
    </xf>
    <xf numFmtId="0" fontId="2" fillId="0" borderId="23" xfId="9" applyFont="1" applyBorder="1" applyAlignment="1">
      <alignment horizontal="center" vertical="center" textRotation="255"/>
    </xf>
    <xf numFmtId="0" fontId="2" fillId="0" borderId="16"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0" xfId="9" applyFont="1" applyAlignment="1">
      <alignment horizontal="center" vertical="center" textRotation="255"/>
    </xf>
    <xf numFmtId="0" fontId="2" fillId="0" borderId="14"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34" xfId="9" applyFont="1" applyBorder="1" applyAlignment="1">
      <alignment horizontal="center" vertical="center" textRotation="255"/>
    </xf>
    <xf numFmtId="0" fontId="2" fillId="0" borderId="15" xfId="9" applyFont="1" applyBorder="1" applyAlignment="1">
      <alignment horizontal="center" vertical="center" textRotation="255"/>
    </xf>
    <xf numFmtId="0" fontId="2" fillId="0" borderId="32" xfId="9" applyFont="1" applyBorder="1">
      <alignment vertical="center"/>
    </xf>
    <xf numFmtId="0" fontId="2" fillId="0" borderId="35" xfId="9" applyFont="1" applyBorder="1">
      <alignment vertical="center"/>
    </xf>
    <xf numFmtId="0" fontId="2" fillId="0" borderId="37" xfId="9" applyFont="1" applyBorder="1">
      <alignment vertical="center"/>
    </xf>
    <xf numFmtId="178" fontId="2" fillId="0" borderId="32" xfId="9" applyNumberFormat="1" applyFont="1" applyBorder="1" applyAlignment="1">
      <alignment horizontal="right" vertical="center" shrinkToFit="1"/>
    </xf>
    <xf numFmtId="178" fontId="2" fillId="0" borderId="35" xfId="9" applyNumberFormat="1" applyFont="1" applyBorder="1" applyAlignment="1">
      <alignment horizontal="right" vertical="center" shrinkToFit="1"/>
    </xf>
    <xf numFmtId="178" fontId="2" fillId="0" borderId="37"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0" fontId="10" fillId="0" borderId="7" xfId="2" applyFont="1" applyBorder="1" applyAlignment="1">
      <alignment horizontal="left" vertical="center"/>
    </xf>
    <xf numFmtId="0" fontId="10" fillId="0" borderId="19" xfId="2" applyFont="1" applyBorder="1" applyAlignment="1">
      <alignment horizontal="left" vertical="center"/>
    </xf>
    <xf numFmtId="0" fontId="10" fillId="0" borderId="53" xfId="2" applyFont="1" applyBorder="1" applyAlignment="1">
      <alignment horizontal="left" vertical="center"/>
    </xf>
    <xf numFmtId="0" fontId="2" fillId="0" borderId="0" xfId="9" applyFont="1">
      <alignment vertical="center"/>
    </xf>
    <xf numFmtId="0" fontId="2" fillId="0" borderId="1" xfId="9" applyFont="1" applyBorder="1" applyAlignment="1">
      <alignment horizontal="center" vertical="center"/>
    </xf>
    <xf numFmtId="0" fontId="2" fillId="0" borderId="13" xfId="9" applyFont="1" applyBorder="1" applyAlignment="1">
      <alignment horizontal="center" vertical="center"/>
    </xf>
    <xf numFmtId="0" fontId="2" fillId="0" borderId="24" xfId="9" applyFont="1" applyBorder="1" applyAlignment="1">
      <alignment horizontal="center" vertical="center"/>
    </xf>
    <xf numFmtId="0" fontId="2" fillId="0" borderId="2" xfId="9" applyFont="1" applyBorder="1" applyAlignment="1">
      <alignment horizontal="center" vertical="center"/>
    </xf>
    <xf numFmtId="0" fontId="2" fillId="0" borderId="14" xfId="9" applyFont="1" applyBorder="1" applyAlignment="1">
      <alignment horizontal="center" vertical="center"/>
    </xf>
    <xf numFmtId="0" fontId="2" fillId="0" borderId="25" xfId="9" applyFont="1" applyBorder="1" applyAlignment="1">
      <alignment horizontal="center" vertical="center"/>
    </xf>
    <xf numFmtId="0" fontId="2" fillId="0" borderId="3" xfId="9" applyFont="1" applyBorder="1" applyAlignment="1">
      <alignment horizontal="center" vertical="center"/>
    </xf>
    <xf numFmtId="0" fontId="2" fillId="0" borderId="26" xfId="9" applyFont="1" applyBorder="1" applyAlignment="1">
      <alignment horizontal="center" vertical="center"/>
    </xf>
    <xf numFmtId="0" fontId="2" fillId="0" borderId="40" xfId="9" applyFont="1" applyBorder="1" applyAlignment="1">
      <alignment horizontal="center" vertical="center"/>
    </xf>
    <xf numFmtId="0" fontId="2" fillId="0" borderId="45" xfId="9" applyFont="1" applyBorder="1" applyAlignment="1">
      <alignment horizontal="center" vertical="center"/>
    </xf>
    <xf numFmtId="0" fontId="2" fillId="0" borderId="42"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7" xfId="9" applyFont="1" applyBorder="1" applyAlignment="1">
      <alignment horizontal="center" vertical="center"/>
    </xf>
    <xf numFmtId="0" fontId="2" fillId="0" borderId="19" xfId="9" applyFont="1" applyBorder="1" applyAlignment="1">
      <alignment horizontal="center" vertical="center"/>
    </xf>
    <xf numFmtId="0" fontId="2" fillId="0" borderId="8" xfId="9" applyFont="1" applyBorder="1" applyAlignment="1">
      <alignment horizontal="center" vertical="center"/>
    </xf>
    <xf numFmtId="0" fontId="2" fillId="0" borderId="0" xfId="9" applyFont="1" applyAlignment="1">
      <alignment horizontal="center" vertical="center"/>
    </xf>
    <xf numFmtId="0" fontId="2" fillId="0" borderId="56" xfId="9" applyFont="1" applyBorder="1" applyAlignment="1">
      <alignment horizontal="center" vertical="center"/>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0" fontId="2" fillId="0" borderId="4" xfId="9" applyFont="1" applyBorder="1" applyAlignment="1">
      <alignment horizontal="center" vertical="center"/>
    </xf>
    <xf numFmtId="0" fontId="2" fillId="0" borderId="27" xfId="9" applyFont="1" applyBorder="1" applyAlignment="1">
      <alignment horizontal="center" vertical="center"/>
    </xf>
    <xf numFmtId="0" fontId="2" fillId="0" borderId="5" xfId="9" applyFont="1" applyBorder="1" applyAlignment="1">
      <alignment horizontal="center" vertical="center"/>
    </xf>
    <xf numFmtId="0" fontId="2" fillId="0" borderId="17" xfId="9" applyFont="1" applyBorder="1" applyAlignment="1">
      <alignment horizontal="center" vertical="center"/>
    </xf>
    <xf numFmtId="0" fontId="2" fillId="0" borderId="28" xfId="9" applyFont="1" applyBorder="1" applyAlignment="1">
      <alignment horizontal="center" vertical="center"/>
    </xf>
    <xf numFmtId="0" fontId="2" fillId="0" borderId="48" xfId="9" applyFont="1" applyBorder="1" applyAlignment="1">
      <alignment horizontal="center" vertical="center"/>
    </xf>
    <xf numFmtId="0" fontId="2" fillId="0" borderId="43" xfId="9" applyFont="1" applyBorder="1" applyAlignment="1">
      <alignment horizontal="center" vertical="center"/>
    </xf>
    <xf numFmtId="0" fontId="2" fillId="0" borderId="49"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20"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23" xfId="9" applyNumberFormat="1" applyFont="1" applyBorder="1" applyAlignment="1">
      <alignment horizontal="center" vertical="center"/>
    </xf>
    <xf numFmtId="49" fontId="2" fillId="0" borderId="54"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0" xfId="9" applyNumberFormat="1" applyFont="1" applyAlignment="1">
      <alignment horizontal="center" vertical="center"/>
    </xf>
    <xf numFmtId="49" fontId="2" fillId="0" borderId="58" xfId="9" applyNumberFormat="1" applyFont="1" applyBorder="1" applyAlignment="1">
      <alignment horizontal="center" vertical="center"/>
    </xf>
    <xf numFmtId="49" fontId="2" fillId="0" borderId="43" xfId="9" applyNumberFormat="1" applyFont="1" applyBorder="1" applyAlignment="1">
      <alignment horizontal="center" vertical="center"/>
    </xf>
    <xf numFmtId="49" fontId="2" fillId="0" borderId="20"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6" xfId="9" applyFont="1" applyBorder="1" applyAlignment="1">
      <alignment horizontal="center" vertical="center"/>
    </xf>
    <xf numFmtId="0" fontId="2" fillId="0" borderId="18" xfId="9" applyFont="1" applyBorder="1" applyAlignment="1">
      <alignment horizontal="center" vertical="center"/>
    </xf>
    <xf numFmtId="0" fontId="2" fillId="0" borderId="21" xfId="9" applyFont="1" applyBorder="1" applyAlignment="1">
      <alignment horizontal="center" vertical="center"/>
    </xf>
    <xf numFmtId="0" fontId="2" fillId="0" borderId="7" xfId="9" applyFont="1" applyBorder="1" applyAlignment="1">
      <alignment horizontal="center" vertical="center" wrapText="1"/>
    </xf>
    <xf numFmtId="0" fontId="2" fillId="0" borderId="19" xfId="9" applyFont="1" applyBorder="1" applyAlignment="1">
      <alignment horizontal="center" vertical="center" wrapText="1"/>
    </xf>
    <xf numFmtId="0" fontId="2" fillId="0" borderId="13" xfId="9" applyFont="1" applyBorder="1" applyAlignment="1">
      <alignment horizontal="center" vertical="center" wrapText="1"/>
    </xf>
    <xf numFmtId="0" fontId="2" fillId="0" borderId="8" xfId="9" applyFont="1" applyBorder="1" applyAlignment="1">
      <alignment horizontal="center" vertical="center" wrapText="1"/>
    </xf>
    <xf numFmtId="0" fontId="2" fillId="0" borderId="0" xfId="9" applyFont="1" applyAlignment="1">
      <alignment horizontal="center" vertical="center" wrapText="1"/>
    </xf>
    <xf numFmtId="0" fontId="2" fillId="0" borderId="14" xfId="9" applyFont="1" applyBorder="1" applyAlignment="1">
      <alignment horizontal="center" vertical="center" wrapText="1"/>
    </xf>
    <xf numFmtId="0" fontId="2" fillId="0" borderId="9" xfId="9" applyFont="1" applyBorder="1" applyAlignment="1">
      <alignment horizontal="center" vertical="center" wrapText="1"/>
    </xf>
    <xf numFmtId="0" fontId="2" fillId="0" borderId="20" xfId="9" applyFont="1" applyBorder="1" applyAlignment="1">
      <alignment horizontal="center" vertical="center" wrapText="1"/>
    </xf>
    <xf numFmtId="0" fontId="2" fillId="0" borderId="17" xfId="9" applyFont="1" applyBorder="1" applyAlignment="1">
      <alignment horizontal="center" vertical="center" wrapText="1"/>
    </xf>
    <xf numFmtId="0" fontId="9" fillId="0" borderId="0" xfId="9" applyFont="1" applyAlignment="1" applyProtection="1">
      <alignment horizontal="left" vertical="center" wrapText="1"/>
      <protection hidden="1"/>
    </xf>
    <xf numFmtId="176" fontId="2" fillId="0" borderId="0" xfId="9" applyNumberFormat="1" applyFont="1" applyAlignment="1" applyProtection="1">
      <alignment horizontal="center" vertical="center" shrinkToFit="1"/>
      <protection hidden="1"/>
    </xf>
    <xf numFmtId="0" fontId="2" fillId="0" borderId="0" xfId="9" applyFont="1" applyAlignment="1" applyProtection="1">
      <alignment horizontal="center" vertical="center" shrinkToFit="1"/>
      <protection hidden="1"/>
    </xf>
    <xf numFmtId="0" fontId="2" fillId="0" borderId="0" xfId="9" applyFont="1" applyAlignment="1">
      <alignment horizontal="center" vertical="center" shrinkToFit="1"/>
    </xf>
    <xf numFmtId="0" fontId="2" fillId="0" borderId="0" xfId="9" applyFont="1" applyAlignment="1">
      <alignment horizontal="left" vertical="center"/>
    </xf>
    <xf numFmtId="0" fontId="2" fillId="0" borderId="33" xfId="9" applyFont="1" applyBorder="1">
      <alignment vertical="center"/>
    </xf>
    <xf numFmtId="0" fontId="2" fillId="0" borderId="36" xfId="9" applyFont="1" applyBorder="1">
      <alignment vertical="center"/>
    </xf>
    <xf numFmtId="0" fontId="2" fillId="0" borderId="38" xfId="9" applyFont="1" applyBorder="1">
      <alignment vertical="center"/>
    </xf>
    <xf numFmtId="178" fontId="2" fillId="0" borderId="33" xfId="9" applyNumberFormat="1" applyFont="1" applyBorder="1" applyAlignment="1">
      <alignment horizontal="right" vertical="center"/>
    </xf>
    <xf numFmtId="178" fontId="2" fillId="0" borderId="36" xfId="9" applyNumberFormat="1" applyFont="1" applyBorder="1" applyAlignment="1">
      <alignment horizontal="right" vertical="center"/>
    </xf>
    <xf numFmtId="178" fontId="2" fillId="0" borderId="38" xfId="9" applyNumberFormat="1" applyFont="1" applyBorder="1" applyAlignment="1">
      <alignment horizontal="right" vertical="center"/>
    </xf>
    <xf numFmtId="0" fontId="2" fillId="0" borderId="43" xfId="9" applyFont="1" applyBorder="1" applyAlignment="1">
      <alignment horizontal="center" vertical="center" shrinkToFit="1"/>
    </xf>
    <xf numFmtId="0" fontId="2" fillId="0" borderId="20" xfId="9" applyFont="1" applyBorder="1" applyAlignment="1">
      <alignment horizontal="center" vertical="center" shrinkToFit="1"/>
    </xf>
    <xf numFmtId="0" fontId="2" fillId="0" borderId="17" xfId="9" applyFont="1" applyBorder="1" applyAlignment="1">
      <alignment horizontal="center" vertical="center" shrinkToFit="1"/>
    </xf>
    <xf numFmtId="180" fontId="2" fillId="0" borderId="33"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0" fontId="10" fillId="0" borderId="9" xfId="2" applyFont="1" applyBorder="1" applyAlignment="1">
      <alignment horizontal="left" vertical="center"/>
    </xf>
    <xf numFmtId="0" fontId="10" fillId="0" borderId="20" xfId="2" applyFont="1" applyBorder="1" applyAlignment="1">
      <alignment horizontal="left" vertical="center"/>
    </xf>
    <xf numFmtId="0" fontId="10" fillId="0" borderId="60" xfId="2" applyFont="1" applyBorder="1" applyAlignment="1">
      <alignment horizontal="left" vertical="center"/>
    </xf>
    <xf numFmtId="49" fontId="2" fillId="0" borderId="0" xfId="9" applyNumberFormat="1" applyFont="1" applyAlignment="1">
      <alignment horizontal="left"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20" xfId="9" applyFont="1" applyBorder="1" applyAlignment="1">
      <alignment horizontal="center" vertical="center" textRotation="255"/>
    </xf>
    <xf numFmtId="0" fontId="2" fillId="0" borderId="17" xfId="9" applyFont="1" applyBorder="1" applyAlignment="1">
      <alignment horizontal="center" vertical="center" textRotation="255"/>
    </xf>
    <xf numFmtId="0" fontId="10" fillId="0" borderId="8" xfId="2" applyFont="1" applyBorder="1" applyAlignment="1">
      <alignment horizontal="left" vertical="center"/>
    </xf>
    <xf numFmtId="0" fontId="10" fillId="0" borderId="0" xfId="2" applyFont="1" applyAlignment="1">
      <alignment horizontal="left" vertical="center"/>
    </xf>
    <xf numFmtId="0" fontId="10" fillId="0" borderId="58" xfId="2" applyFont="1" applyBorder="1" applyAlignment="1">
      <alignment horizontal="left" vertical="center"/>
    </xf>
    <xf numFmtId="0" fontId="2" fillId="0" borderId="9" xfId="9" applyFont="1" applyBorder="1" applyAlignment="1">
      <alignment horizontal="left" vertical="center"/>
    </xf>
    <xf numFmtId="0" fontId="2" fillId="0" borderId="20" xfId="9" applyFont="1" applyBorder="1" applyAlignment="1">
      <alignment horizontal="left" vertical="center"/>
    </xf>
    <xf numFmtId="0" fontId="2" fillId="0" borderId="60" xfId="9" applyFont="1" applyBorder="1" applyAlignment="1">
      <alignment horizontal="left" vertical="center"/>
    </xf>
    <xf numFmtId="0" fontId="11" fillId="0" borderId="35" xfId="9" applyFont="1" applyBorder="1">
      <alignment vertical="center"/>
    </xf>
    <xf numFmtId="0" fontId="11" fillId="0" borderId="37" xfId="9" applyFont="1" applyBorder="1">
      <alignment vertical="center"/>
    </xf>
    <xf numFmtId="0" fontId="2" fillId="0" borderId="8" xfId="9" applyFont="1" applyBorder="1" applyAlignment="1">
      <alignment horizontal="left" vertical="center"/>
    </xf>
    <xf numFmtId="0" fontId="2" fillId="0" borderId="58" xfId="9" applyFont="1" applyBorder="1" applyAlignment="1">
      <alignment horizontal="left" vertical="center"/>
    </xf>
    <xf numFmtId="0" fontId="2" fillId="0" borderId="11" xfId="9" applyFont="1" applyBorder="1" applyAlignment="1">
      <alignment horizontal="center" vertical="center"/>
    </xf>
    <xf numFmtId="0" fontId="2" fillId="0" borderId="22" xfId="9" applyFont="1" applyBorder="1" applyAlignment="1">
      <alignment horizontal="center" vertical="center"/>
    </xf>
    <xf numFmtId="0" fontId="2" fillId="0" borderId="50" xfId="9" applyFont="1" applyBorder="1" applyAlignment="1">
      <alignment horizontal="center" vertical="center"/>
    </xf>
    <xf numFmtId="0" fontId="2" fillId="0" borderId="10" xfId="9" applyFont="1" applyBorder="1" applyAlignment="1">
      <alignment horizontal="center" vertical="center"/>
    </xf>
    <xf numFmtId="0" fontId="2" fillId="0" borderId="29" xfId="9" applyFont="1" applyBorder="1" applyAlignment="1">
      <alignment horizontal="center" vertical="center"/>
    </xf>
    <xf numFmtId="178" fontId="2" fillId="0" borderId="29"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180" fontId="2" fillId="0" borderId="20"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61" xfId="9" applyFont="1" applyBorder="1">
      <alignment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178" fontId="2" fillId="0" borderId="19" xfId="9" applyNumberFormat="1" applyFont="1" applyBorder="1" applyAlignment="1">
      <alignment horizontal="right" vertical="center"/>
    </xf>
    <xf numFmtId="178" fontId="2" fillId="0" borderId="53" xfId="9" applyNumberFormat="1" applyFont="1" applyBorder="1" applyAlignment="1">
      <alignment horizontal="right" vertical="center"/>
    </xf>
    <xf numFmtId="0" fontId="2" fillId="0" borderId="57" xfId="9" applyFont="1" applyBorder="1">
      <alignment vertical="center"/>
    </xf>
    <xf numFmtId="0" fontId="2" fillId="0" borderId="32" xfId="9" applyFont="1" applyBorder="1" applyAlignment="1">
      <alignment horizontal="center" vertical="center"/>
    </xf>
    <xf numFmtId="0" fontId="2" fillId="0" borderId="35" xfId="9" applyFont="1" applyBorder="1" applyAlignment="1">
      <alignment horizontal="center" vertical="center"/>
    </xf>
    <xf numFmtId="177" fontId="2" fillId="0" borderId="29"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0" fillId="0" borderId="33" xfId="10" applyFont="1" applyBorder="1" applyAlignment="1">
      <alignment horizontal="center" vertical="center" shrinkToFit="1"/>
    </xf>
    <xf numFmtId="0" fontId="10" fillId="0" borderId="36" xfId="10" applyFont="1" applyBorder="1" applyAlignment="1">
      <alignment horizontal="center" vertical="center" shrinkToFit="1"/>
    </xf>
    <xf numFmtId="0" fontId="10" fillId="0" borderId="38" xfId="10" applyFont="1" applyBorder="1" applyAlignment="1">
      <alignment horizontal="center" vertical="center" shrinkToFit="1"/>
    </xf>
    <xf numFmtId="179" fontId="10" fillId="0" borderId="30" xfId="9" applyNumberFormat="1" applyFont="1" applyBorder="1" applyAlignment="1">
      <alignment horizontal="right" vertical="center" shrinkToFit="1"/>
    </xf>
    <xf numFmtId="179" fontId="10" fillId="0" borderId="23" xfId="9" applyNumberFormat="1" applyFont="1" applyBorder="1" applyAlignment="1">
      <alignment horizontal="right" vertical="center" shrinkToFit="1"/>
    </xf>
    <xf numFmtId="179" fontId="10" fillId="0" borderId="54" xfId="9" applyNumberFormat="1" applyFont="1" applyBorder="1" applyAlignment="1">
      <alignment horizontal="right" vertical="center" shrinkToFit="1"/>
    </xf>
    <xf numFmtId="0" fontId="10" fillId="0" borderId="30" xfId="9" applyFont="1" applyBorder="1">
      <alignment vertical="center"/>
    </xf>
    <xf numFmtId="0" fontId="10" fillId="0" borderId="23" xfId="9" applyFont="1" applyBorder="1">
      <alignment vertical="center"/>
    </xf>
    <xf numFmtId="0" fontId="10" fillId="0" borderId="16" xfId="9" applyFont="1" applyBorder="1">
      <alignment vertical="center"/>
    </xf>
    <xf numFmtId="180" fontId="2" fillId="0" borderId="32" xfId="9" applyNumberFormat="1" applyFont="1" applyBorder="1" applyAlignment="1">
      <alignment horizontal="right" vertical="center" shrinkToFit="1"/>
    </xf>
    <xf numFmtId="180" fontId="2" fillId="0" borderId="35" xfId="9" applyNumberFormat="1" applyFont="1" applyBorder="1" applyAlignment="1">
      <alignment horizontal="right" vertical="center" shrinkToFit="1"/>
    </xf>
    <xf numFmtId="180" fontId="2" fillId="0" borderId="37" xfId="9" applyNumberFormat="1" applyFont="1" applyBorder="1" applyAlignment="1">
      <alignment horizontal="right" vertical="center" shrinkToFit="1"/>
    </xf>
    <xf numFmtId="180" fontId="2" fillId="0" borderId="51"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0" fontId="10" fillId="0" borderId="30" xfId="10" applyFont="1" applyBorder="1" applyAlignment="1">
      <alignment horizontal="center" vertical="center" shrinkToFit="1"/>
    </xf>
    <xf numFmtId="0" fontId="10" fillId="0" borderId="23" xfId="10" applyFont="1" applyBorder="1" applyAlignment="1">
      <alignment horizontal="center" vertical="center" shrinkToFit="1"/>
    </xf>
    <xf numFmtId="0" fontId="10" fillId="0" borderId="16" xfId="10" applyFont="1" applyBorder="1" applyAlignment="1">
      <alignment horizontal="center" vertical="center" shrinkToFit="1"/>
    </xf>
    <xf numFmtId="178" fontId="10" fillId="0" borderId="32" xfId="9" applyNumberFormat="1" applyFont="1" applyBorder="1" applyAlignment="1">
      <alignment horizontal="right" vertical="center" shrinkToFit="1"/>
    </xf>
    <xf numFmtId="178" fontId="10" fillId="0" borderId="35" xfId="9" applyNumberFormat="1" applyFont="1" applyBorder="1" applyAlignment="1">
      <alignment horizontal="right" vertical="center" shrinkToFit="1"/>
    </xf>
    <xf numFmtId="178" fontId="10" fillId="0" borderId="51"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2" fillId="0" borderId="53" xfId="9" applyFont="1" applyBorder="1" applyAlignment="1">
      <alignment horizontal="left" vertical="center"/>
    </xf>
    <xf numFmtId="0" fontId="10" fillId="0" borderId="35" xfId="9" applyFont="1" applyBorder="1">
      <alignment vertical="center"/>
    </xf>
    <xf numFmtId="0" fontId="10" fillId="0" borderId="37" xfId="9" applyFont="1" applyBorder="1">
      <alignment vertical="center"/>
    </xf>
    <xf numFmtId="177" fontId="2" fillId="0" borderId="8" xfId="9" applyNumberFormat="1" applyFont="1" applyBorder="1" applyAlignment="1">
      <alignment horizontal="right" vertical="center" shrinkToFit="1"/>
    </xf>
    <xf numFmtId="177" fontId="2" fillId="0" borderId="0" xfId="9" applyNumberFormat="1" applyFont="1" applyAlignment="1">
      <alignment horizontal="right" vertical="center" shrinkToFit="1"/>
    </xf>
    <xf numFmtId="177" fontId="2" fillId="0" borderId="58" xfId="9" applyNumberFormat="1" applyFont="1" applyBorder="1" applyAlignment="1">
      <alignment horizontal="right" vertical="center" shrinkToFit="1"/>
    </xf>
    <xf numFmtId="0" fontId="10" fillId="0" borderId="40" xfId="9" applyFont="1" applyBorder="1">
      <alignment vertical="center"/>
    </xf>
    <xf numFmtId="0" fontId="10" fillId="0" borderId="22" xfId="9" applyFont="1" applyBorder="1">
      <alignment vertical="center"/>
    </xf>
    <xf numFmtId="0" fontId="10" fillId="0" borderId="41" xfId="9" applyFont="1" applyBorder="1">
      <alignment vertical="center"/>
    </xf>
    <xf numFmtId="178" fontId="10" fillId="0" borderId="40" xfId="9" applyNumberFormat="1" applyFont="1" applyBorder="1" applyAlignment="1">
      <alignment horizontal="right" vertical="center" shrinkToFit="1"/>
    </xf>
    <xf numFmtId="178" fontId="10" fillId="0" borderId="19" xfId="9" applyNumberFormat="1" applyFont="1" applyBorder="1" applyAlignment="1">
      <alignment horizontal="right" vertical="center" shrinkToFit="1"/>
    </xf>
    <xf numFmtId="178" fontId="10" fillId="0" borderId="53" xfId="9" applyNumberFormat="1" applyFont="1" applyBorder="1" applyAlignment="1">
      <alignment horizontal="right" vertical="center" shrinkToFit="1"/>
    </xf>
    <xf numFmtId="0" fontId="2" fillId="0" borderId="57" xfId="9" applyFont="1" applyBorder="1" applyAlignment="1">
      <alignment horizontal="center" vertical="center"/>
    </xf>
    <xf numFmtId="0" fontId="2" fillId="0" borderId="37" xfId="9" applyFont="1" applyBorder="1" applyAlignment="1">
      <alignment horizontal="center" vertical="center"/>
    </xf>
    <xf numFmtId="0" fontId="2" fillId="0" borderId="32" xfId="9" applyFont="1" applyBorder="1" applyAlignment="1">
      <alignment horizontal="center" vertical="center" shrinkToFit="1"/>
    </xf>
    <xf numFmtId="0" fontId="2" fillId="0" borderId="35" xfId="9" applyFont="1" applyBorder="1" applyAlignment="1">
      <alignment horizontal="center" vertical="center" shrinkToFit="1"/>
    </xf>
    <xf numFmtId="0" fontId="2" fillId="0" borderId="37" xfId="9" applyFont="1" applyBorder="1" applyAlignment="1">
      <alignment horizontal="center" vertical="center" shrinkToFit="1"/>
    </xf>
    <xf numFmtId="0" fontId="2" fillId="0" borderId="51" xfId="9" applyFont="1" applyBorder="1" applyAlignment="1">
      <alignment horizontal="center" vertical="center" shrinkToFit="1"/>
    </xf>
    <xf numFmtId="179" fontId="2" fillId="0" borderId="33"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0" fontId="2" fillId="0" borderId="39" xfId="9" applyFont="1" applyBorder="1">
      <alignment vertical="center"/>
    </xf>
    <xf numFmtId="0" fontId="2" fillId="0" borderId="22" xfId="9" applyFont="1" applyBorder="1">
      <alignment vertical="center"/>
    </xf>
    <xf numFmtId="0" fontId="2" fillId="0" borderId="41" xfId="9" applyFont="1" applyBorder="1">
      <alignment vertical="center"/>
    </xf>
    <xf numFmtId="178" fontId="2" fillId="0" borderId="39" xfId="9" applyNumberFormat="1" applyFont="1" applyBorder="1" applyAlignment="1">
      <alignment horizontal="right" vertical="center" shrinkToFit="1"/>
    </xf>
    <xf numFmtId="178" fontId="2" fillId="0" borderId="22" xfId="9" applyNumberFormat="1" applyFont="1" applyBorder="1" applyAlignment="1">
      <alignment horizontal="right" vertical="center" shrinkToFit="1"/>
    </xf>
    <xf numFmtId="178" fontId="2" fillId="0" borderId="50"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81" fontId="2" fillId="0" borderId="0" xfId="9" applyNumberFormat="1" applyFont="1" applyAlignment="1">
      <alignment horizontal="right" vertical="center" shrinkToFit="1"/>
    </xf>
    <xf numFmtId="181" fontId="2" fillId="0" borderId="58" xfId="9" applyNumberFormat="1" applyFont="1" applyBorder="1" applyAlignment="1">
      <alignment horizontal="right" vertical="center" shrinkToFit="1"/>
    </xf>
    <xf numFmtId="49" fontId="6" fillId="0" borderId="0" xfId="9" applyNumberFormat="1" applyFont="1" applyAlignment="1">
      <alignment horizontal="center" vertical="center"/>
    </xf>
    <xf numFmtId="0" fontId="2" fillId="0" borderId="64" xfId="9" applyFont="1" applyBorder="1" applyAlignment="1">
      <alignment horizontal="center" vertical="center"/>
    </xf>
    <xf numFmtId="180" fontId="2" fillId="0" borderId="7" xfId="9" applyNumberFormat="1" applyFont="1" applyBorder="1" applyAlignment="1">
      <alignment horizontal="right" vertical="center" shrinkToFit="1"/>
    </xf>
    <xf numFmtId="180" fontId="2" fillId="0" borderId="19" xfId="9" applyNumberFormat="1" applyFont="1" applyBorder="1" applyAlignment="1">
      <alignment horizontal="right" vertical="center" shrinkToFit="1"/>
    </xf>
    <xf numFmtId="180" fontId="2" fillId="0" borderId="53" xfId="9" applyNumberFormat="1" applyFont="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78" fontId="2" fillId="0" borderId="31" xfId="4" applyNumberFormat="1" applyFont="1" applyBorder="1" applyAlignment="1">
      <alignment horizontal="right" vertical="center" shrinkToFit="1"/>
    </xf>
    <xf numFmtId="0" fontId="3" fillId="0" borderId="34" xfId="4" applyBorder="1" applyAlignment="1">
      <alignment horizontal="right" vertical="center" shrinkToFit="1"/>
    </xf>
    <xf numFmtId="0" fontId="3" fillId="0" borderId="67" xfId="4" applyBorder="1" applyAlignment="1">
      <alignment horizontal="right" vertical="center" shrinkToFit="1"/>
    </xf>
    <xf numFmtId="180" fontId="2" fillId="0" borderId="73" xfId="4" applyNumberFormat="1" applyFont="1" applyBorder="1" applyAlignment="1">
      <alignment horizontal="right" vertical="center" shrinkToFit="1"/>
    </xf>
    <xf numFmtId="180" fontId="3" fillId="0" borderId="34"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3" xfId="4" applyNumberFormat="1" applyFont="1" applyBorder="1" applyAlignment="1">
      <alignment horizontal="right" vertical="center" shrinkToFit="1"/>
    </xf>
    <xf numFmtId="178" fontId="2" fillId="2" borderId="73"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Alignment="1">
      <alignment vertical="center" textRotation="255"/>
    </xf>
    <xf numFmtId="0" fontId="2" fillId="0" borderId="34" xfId="4" applyFont="1" applyBorder="1" applyAlignment="1">
      <alignment vertical="center" textRotation="255"/>
    </xf>
    <xf numFmtId="0" fontId="2" fillId="0" borderId="42" xfId="4" applyFont="1" applyBorder="1">
      <alignment vertical="center"/>
    </xf>
    <xf numFmtId="0" fontId="2" fillId="0" borderId="14" xfId="4" applyFont="1" applyBorder="1">
      <alignment vertical="center"/>
    </xf>
    <xf numFmtId="178" fontId="2" fillId="0" borderId="42" xfId="4" applyNumberFormat="1" applyFont="1" applyBorder="1" applyAlignment="1">
      <alignment horizontal="right" vertical="center" shrinkToFit="1"/>
    </xf>
    <xf numFmtId="0" fontId="3" fillId="0" borderId="0" xfId="4" applyAlignment="1">
      <alignment horizontal="right" vertical="center" shrinkToFit="1"/>
    </xf>
    <xf numFmtId="0" fontId="3" fillId="0" borderId="66" xfId="4" applyBorder="1" applyAlignment="1">
      <alignment horizontal="right" vertical="center" shrinkToFit="1"/>
    </xf>
    <xf numFmtId="180" fontId="2" fillId="0" borderId="70" xfId="4" applyNumberFormat="1" applyFont="1" applyBorder="1" applyAlignment="1">
      <alignment horizontal="right" vertical="center" shrinkToFit="1"/>
    </xf>
    <xf numFmtId="180" fontId="3" fillId="0" borderId="0" xfId="4" applyNumberFormat="1" applyAlignment="1">
      <alignment horizontal="right" vertical="center" shrinkToFit="1"/>
    </xf>
    <xf numFmtId="180" fontId="3" fillId="0" borderId="66" xfId="4" applyNumberForma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2" borderId="70" xfId="4" applyNumberFormat="1" applyFont="1" applyFill="1" applyBorder="1" applyAlignment="1">
      <alignment horizontal="right" vertical="center" shrinkToFit="1"/>
    </xf>
    <xf numFmtId="178" fontId="2" fillId="2" borderId="0" xfId="4" applyNumberFormat="1" applyFont="1" applyFill="1" applyAlignment="1">
      <alignment horizontal="right" vertical="center" shrinkToFit="1"/>
    </xf>
    <xf numFmtId="178" fontId="2" fillId="2" borderId="66"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0" xfId="4" applyFont="1" applyFill="1" applyAlignment="1">
      <alignment horizontal="right" vertical="center" shrinkToFit="1"/>
    </xf>
    <xf numFmtId="0" fontId="2" fillId="2" borderId="14" xfId="4" applyFont="1" applyFill="1" applyBorder="1" applyAlignment="1">
      <alignment horizontal="right" vertical="center" shrinkToFit="1"/>
    </xf>
    <xf numFmtId="178" fontId="2" fillId="0" borderId="66"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0" fontId="10" fillId="0" borderId="0" xfId="4" applyFont="1">
      <alignment vertical="center"/>
    </xf>
    <xf numFmtId="0" fontId="10" fillId="0" borderId="14" xfId="4" applyFont="1" applyBorder="1">
      <alignment vertical="center"/>
    </xf>
    <xf numFmtId="0" fontId="2" fillId="0" borderId="31" xfId="4" applyFont="1" applyBorder="1" applyAlignment="1">
      <alignment horizontal="left" vertical="center"/>
    </xf>
    <xf numFmtId="0" fontId="2" fillId="0" borderId="34" xfId="4" applyFont="1" applyBorder="1" applyAlignment="1">
      <alignment horizontal="left" vertical="center"/>
    </xf>
    <xf numFmtId="0" fontId="2" fillId="0" borderId="15" xfId="4" applyFont="1" applyBorder="1" applyAlignment="1">
      <alignment horizontal="left" vertical="center"/>
    </xf>
    <xf numFmtId="178" fontId="2" fillId="0" borderId="34" xfId="4" applyNumberFormat="1" applyFont="1" applyBorder="1" applyAlignment="1">
      <alignment horizontal="right" vertical="center" shrinkToFit="1"/>
    </xf>
    <xf numFmtId="0" fontId="3" fillId="0" borderId="15" xfId="4"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42" xfId="4" applyFont="1" applyBorder="1" applyAlignment="1">
      <alignment horizontal="left" vertical="center"/>
    </xf>
    <xf numFmtId="0" fontId="2" fillId="0" borderId="14" xfId="4" applyFont="1" applyBorder="1" applyAlignment="1">
      <alignment horizontal="left" vertical="center"/>
    </xf>
    <xf numFmtId="0" fontId="3" fillId="0" borderId="14" xfId="4" applyBorder="1" applyAlignment="1">
      <alignment horizontal="right" vertical="center" shrinkToFit="1"/>
    </xf>
    <xf numFmtId="178" fontId="2" fillId="0" borderId="14" xfId="4" applyNumberFormat="1" applyFont="1" applyBorder="1" applyAlignment="1">
      <alignment horizontal="right" vertical="center" shrinkToFit="1"/>
    </xf>
    <xf numFmtId="180" fontId="3" fillId="0" borderId="14" xfId="4" applyNumberFormat="1" applyBorder="1" applyAlignment="1">
      <alignment horizontal="right" vertical="center" shrinkToFit="1"/>
    </xf>
    <xf numFmtId="180" fontId="2" fillId="0" borderId="69"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0" fontId="2" fillId="0" borderId="30" xfId="4" applyFont="1" applyBorder="1" applyAlignment="1">
      <alignment horizontal="left" vertical="center"/>
    </xf>
    <xf numFmtId="0" fontId="2" fillId="0" borderId="23" xfId="4" applyFont="1" applyBorder="1" applyAlignment="1">
      <alignment horizontal="left" vertical="center"/>
    </xf>
    <xf numFmtId="0" fontId="2" fillId="0" borderId="16" xfId="4" applyFont="1" applyBorder="1" applyAlignment="1">
      <alignment horizontal="left" vertical="center"/>
    </xf>
    <xf numFmtId="178" fontId="2" fillId="0" borderId="30"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16" xfId="4" applyNumberFormat="1" applyFont="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0" fontId="2" fillId="0" borderId="31"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0" fontId="9" fillId="0" borderId="42" xfId="4" applyFont="1" applyBorder="1">
      <alignment vertical="center"/>
    </xf>
    <xf numFmtId="0" fontId="9" fillId="0" borderId="0" xfId="4" applyFont="1">
      <alignment vertical="center"/>
    </xf>
    <xf numFmtId="0" fontId="9" fillId="0" borderId="14" xfId="4" applyFont="1" applyBorder="1">
      <alignment vertical="center"/>
    </xf>
    <xf numFmtId="180" fontId="2" fillId="0" borderId="30" xfId="4" applyNumberFormat="1" applyFont="1" applyBorder="1" applyAlignment="1">
      <alignment horizontal="right" vertical="center" shrinkToFit="1"/>
    </xf>
    <xf numFmtId="0" fontId="3" fillId="0" borderId="23" xfId="4" applyBorder="1" applyAlignment="1">
      <alignment horizontal="right" vertical="center" shrinkToFit="1"/>
    </xf>
    <xf numFmtId="180" fontId="2" fillId="0" borderId="23" xfId="4" applyNumberFormat="1" applyFont="1" applyBorder="1" applyAlignment="1">
      <alignment horizontal="right" vertical="center" shrinkToFit="1"/>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 fillId="0" borderId="0" xfId="1" applyAlignment="1">
      <alignment vertical="center"/>
    </xf>
    <xf numFmtId="0" fontId="1" fillId="0" borderId="14" xfId="1" applyBorder="1" applyAlignment="1">
      <alignment vertical="center"/>
    </xf>
    <xf numFmtId="0" fontId="9" fillId="0" borderId="32" xfId="4" applyFont="1" applyBorder="1" applyAlignment="1">
      <alignment horizontal="center" vertical="center"/>
    </xf>
    <xf numFmtId="0" fontId="9" fillId="0" borderId="35" xfId="4" applyFont="1" applyBorder="1" applyAlignment="1">
      <alignment horizontal="center" vertical="center"/>
    </xf>
    <xf numFmtId="0" fontId="9" fillId="0" borderId="37" xfId="4" applyFont="1" applyBorder="1" applyAlignment="1">
      <alignment horizontal="center" vertical="center"/>
    </xf>
    <xf numFmtId="178" fontId="2" fillId="0" borderId="65" xfId="4" applyNumberFormat="1" applyFont="1" applyBorder="1" applyAlignment="1">
      <alignment horizontal="right" vertical="center" shrinkToFit="1"/>
    </xf>
    <xf numFmtId="180" fontId="2" fillId="0" borderId="72" xfId="4" applyNumberFormat="1" applyFont="1" applyBorder="1" applyAlignment="1">
      <alignment horizontal="right" vertical="center" shrinkToFit="1"/>
    </xf>
    <xf numFmtId="180" fontId="2" fillId="0" borderId="65" xfId="4" applyNumberFormat="1" applyFont="1" applyBorder="1" applyAlignment="1">
      <alignment horizontal="right" vertical="center" shrinkToFit="1"/>
    </xf>
    <xf numFmtId="178" fontId="2" fillId="0" borderId="72"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Alignment="1">
      <alignment horizontal="right" vertical="center"/>
    </xf>
    <xf numFmtId="178" fontId="2" fillId="0" borderId="66" xfId="4" applyNumberFormat="1" applyFont="1" applyBorder="1" applyAlignment="1">
      <alignment horizontal="right" vertical="center"/>
    </xf>
    <xf numFmtId="180" fontId="2" fillId="0" borderId="69" xfId="4" applyNumberFormat="1" applyFont="1" applyBorder="1" applyAlignment="1">
      <alignment horizontal="right" vertical="center"/>
    </xf>
    <xf numFmtId="178" fontId="2" fillId="0" borderId="70" xfId="4" applyNumberFormat="1" applyFont="1" applyBorder="1" applyAlignment="1">
      <alignment horizontal="right" vertical="center"/>
    </xf>
    <xf numFmtId="178" fontId="2" fillId="0" borderId="14" xfId="4" applyNumberFormat="1" applyFont="1" applyBorder="1" applyAlignment="1">
      <alignment horizontal="right" vertical="center"/>
    </xf>
    <xf numFmtId="180" fontId="2" fillId="0" borderId="68"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49" fontId="8" fillId="0" borderId="6" xfId="4" applyNumberFormat="1" applyFont="1" applyBorder="1" applyAlignment="1">
      <alignment horizontal="center" vertical="center"/>
    </xf>
    <xf numFmtId="49" fontId="8" fillId="0" borderId="18" xfId="4" applyNumberFormat="1" applyFont="1" applyBorder="1" applyAlignment="1">
      <alignment horizontal="center" vertical="center"/>
    </xf>
    <xf numFmtId="49" fontId="8" fillId="0" borderId="64" xfId="4" applyNumberFormat="1" applyFont="1" applyBorder="1" applyAlignment="1">
      <alignment horizontal="center" vertical="center"/>
    </xf>
    <xf numFmtId="0" fontId="2" fillId="0" borderId="74" xfId="4" applyFont="1" applyBorder="1" applyAlignment="1">
      <alignment horizontal="center" vertical="center"/>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3" fontId="17" fillId="0" borderId="84" xfId="12" applyNumberFormat="1" applyFont="1" applyBorder="1" applyAlignment="1" applyProtection="1">
      <alignment horizontal="right" vertical="center" shrinkToFit="1"/>
      <protection locked="0"/>
    </xf>
    <xf numFmtId="183" fontId="17" fillId="0" borderId="87" xfId="12" applyNumberFormat="1" applyFont="1" applyBorder="1" applyAlignment="1" applyProtection="1">
      <alignment horizontal="right" vertical="center" shrinkToFit="1"/>
      <protection locked="0"/>
    </xf>
    <xf numFmtId="183" fontId="17" fillId="0" borderId="91" xfId="11" applyNumberFormat="1" applyFont="1" applyBorder="1" applyAlignment="1" applyProtection="1">
      <alignment horizontal="right" vertical="center" shrinkToFit="1"/>
      <protection locked="0"/>
    </xf>
    <xf numFmtId="0" fontId="17" fillId="0" borderId="123" xfId="11" applyFont="1" applyBorder="1" applyAlignment="1" applyProtection="1">
      <alignment horizontal="left" vertical="center" shrinkToFit="1"/>
      <protection locked="0"/>
    </xf>
    <xf numFmtId="0" fontId="17" fillId="3" borderId="23" xfId="12" applyFont="1" applyFill="1" applyBorder="1" applyAlignment="1">
      <alignment horizontal="center" vertical="center"/>
    </xf>
    <xf numFmtId="0" fontId="17" fillId="3" borderId="16" xfId="12" applyFont="1" applyFill="1" applyBorder="1" applyAlignment="1">
      <alignment horizontal="center" vertical="center"/>
    </xf>
    <xf numFmtId="184" fontId="17" fillId="3" borderId="32" xfId="16" applyNumberFormat="1" applyFont="1" applyFill="1" applyBorder="1" applyAlignment="1">
      <alignment horizontal="right" vertical="center" shrinkToFit="1"/>
    </xf>
    <xf numFmtId="184" fontId="17" fillId="3" borderId="35" xfId="16" applyNumberFormat="1" applyFont="1" applyFill="1" applyBorder="1" applyAlignment="1">
      <alignment horizontal="right" vertical="center" shrinkToFit="1"/>
    </xf>
    <xf numFmtId="184" fontId="17" fillId="3" borderId="113" xfId="16" applyNumberFormat="1" applyFont="1" applyFill="1" applyBorder="1" applyAlignment="1">
      <alignment horizontal="right" vertical="center" shrinkToFit="1"/>
    </xf>
    <xf numFmtId="184" fontId="17" fillId="3" borderId="119" xfId="16" applyNumberFormat="1" applyFont="1" applyFill="1" applyBorder="1" applyAlignment="1">
      <alignment horizontal="right" vertical="center" shrinkToFit="1"/>
    </xf>
    <xf numFmtId="184" fontId="17" fillId="3" borderId="130" xfId="16" applyNumberFormat="1" applyFont="1" applyFill="1" applyBorder="1" applyAlignment="1">
      <alignment horizontal="right" vertical="center" shrinkToFit="1"/>
    </xf>
    <xf numFmtId="184" fontId="17" fillId="3" borderId="135" xfId="16" applyNumberFormat="1" applyFont="1" applyFill="1" applyBorder="1" applyAlignment="1">
      <alignment horizontal="right" vertical="center" shrinkToFit="1"/>
    </xf>
    <xf numFmtId="184" fontId="17" fillId="3" borderId="140" xfId="16" applyNumberFormat="1" applyFont="1" applyFill="1" applyBorder="1" applyAlignment="1">
      <alignment horizontal="right" vertical="center" shrinkToFit="1"/>
    </xf>
    <xf numFmtId="0" fontId="17" fillId="3" borderId="20" xfId="12" applyFont="1" applyFill="1" applyBorder="1" applyAlignment="1">
      <alignment horizontal="center" vertical="center"/>
    </xf>
    <xf numFmtId="0" fontId="17" fillId="3" borderId="17" xfId="12" applyFont="1" applyFill="1" applyBorder="1" applyAlignment="1">
      <alignment horizontal="center" vertical="center"/>
    </xf>
    <xf numFmtId="184" fontId="17" fillId="3" borderId="108" xfId="16" applyNumberFormat="1" applyFont="1" applyFill="1" applyBorder="1" applyAlignment="1">
      <alignment horizontal="right" vertical="center" shrinkToFit="1"/>
    </xf>
    <xf numFmtId="184" fontId="17" fillId="3" borderId="36" xfId="16" applyNumberFormat="1" applyFont="1" applyFill="1" applyBorder="1" applyAlignment="1">
      <alignment horizontal="right" vertical="center" shrinkToFit="1"/>
    </xf>
    <xf numFmtId="184" fontId="17" fillId="3" borderId="114" xfId="16" applyNumberFormat="1" applyFont="1" applyFill="1" applyBorder="1" applyAlignment="1">
      <alignment horizontal="right" vertical="center" shrinkToFit="1"/>
    </xf>
    <xf numFmtId="184" fontId="17" fillId="3" borderId="134" xfId="16" applyNumberFormat="1" applyFont="1" applyFill="1" applyBorder="1" applyAlignment="1">
      <alignment horizontal="right" vertical="center" shrinkToFit="1"/>
    </xf>
    <xf numFmtId="184" fontId="17" fillId="3" borderId="139" xfId="16" applyNumberFormat="1" applyFont="1" applyFill="1" applyBorder="1" applyAlignment="1">
      <alignment horizontal="right" vertical="center" shrinkToFit="1"/>
    </xf>
    <xf numFmtId="184" fontId="17" fillId="3" borderId="144" xfId="16" applyNumberFormat="1" applyFont="1" applyFill="1" applyBorder="1" applyAlignment="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3" borderId="12" xfId="12" applyFont="1" applyFill="1" applyBorder="1" applyAlignment="1">
      <alignment horizontal="center" vertical="center" textRotation="255" shrinkToFit="1"/>
    </xf>
    <xf numFmtId="0" fontId="17" fillId="3" borderId="16" xfId="12" applyFont="1" applyFill="1" applyBorder="1" applyAlignment="1">
      <alignment horizontal="center" vertical="center" textRotation="255" shrinkToFit="1"/>
    </xf>
    <xf numFmtId="0" fontId="17" fillId="3" borderId="8" xfId="12" applyFont="1" applyFill="1" applyBorder="1" applyAlignment="1">
      <alignment horizontal="center" vertical="center" textRotation="255" shrinkToFit="1"/>
    </xf>
    <xf numFmtId="0" fontId="17" fillId="3" borderId="14" xfId="12" applyFont="1" applyFill="1" applyBorder="1" applyAlignment="1">
      <alignment horizontal="center" vertical="center" textRotation="255" shrinkToFit="1"/>
    </xf>
    <xf numFmtId="0" fontId="17" fillId="3" borderId="56" xfId="12" applyFont="1" applyFill="1" applyBorder="1" applyAlignment="1">
      <alignment horizontal="center" vertical="center" textRotation="255" shrinkToFit="1"/>
    </xf>
    <xf numFmtId="0" fontId="17" fillId="3" borderId="15" xfId="12" applyFont="1" applyFill="1" applyBorder="1" applyAlignment="1">
      <alignment horizontal="center" vertical="center" textRotation="255" shrinkToFit="1"/>
    </xf>
    <xf numFmtId="0" fontId="17" fillId="3" borderId="12" xfId="12" applyFont="1" applyFill="1" applyBorder="1" applyAlignment="1">
      <alignment horizontal="left" vertical="center" wrapText="1"/>
    </xf>
    <xf numFmtId="0" fontId="17" fillId="3" borderId="23" xfId="12" applyFont="1" applyFill="1" applyBorder="1" applyAlignment="1">
      <alignment horizontal="left" vertical="center" wrapText="1"/>
    </xf>
    <xf numFmtId="0" fontId="17" fillId="3" borderId="9" xfId="12" applyFont="1" applyFill="1" applyBorder="1" applyAlignment="1">
      <alignment horizontal="left" vertical="center" wrapText="1"/>
    </xf>
    <xf numFmtId="0" fontId="17" fillId="3" borderId="20" xfId="12" applyFont="1" applyFill="1" applyBorder="1" applyAlignment="1">
      <alignment horizontal="left" vertical="center" wrapText="1"/>
    </xf>
    <xf numFmtId="0" fontId="17" fillId="3" borderId="12" xfId="12" applyFont="1" applyFill="1" applyBorder="1" applyAlignment="1">
      <alignment horizontal="center" vertical="center" textRotation="255" wrapText="1"/>
    </xf>
    <xf numFmtId="0" fontId="17" fillId="3" borderId="16" xfId="12" applyFont="1" applyFill="1" applyBorder="1" applyAlignment="1">
      <alignment horizontal="center" vertical="center" textRotation="255" wrapText="1"/>
    </xf>
    <xf numFmtId="0" fontId="17" fillId="3" borderId="8" xfId="12" applyFont="1" applyFill="1" applyBorder="1" applyAlignment="1">
      <alignment horizontal="center" vertical="center" textRotation="255" wrapText="1"/>
    </xf>
    <xf numFmtId="0" fontId="17" fillId="3" borderId="14" xfId="12" applyFont="1" applyFill="1" applyBorder="1" applyAlignment="1">
      <alignment horizontal="center" vertical="center" textRotation="255" wrapText="1"/>
    </xf>
    <xf numFmtId="0" fontId="17" fillId="3" borderId="56" xfId="12" applyFont="1" applyFill="1" applyBorder="1" applyAlignment="1">
      <alignment horizontal="center" vertical="center" textRotation="255" wrapText="1"/>
    </xf>
    <xf numFmtId="0" fontId="17" fillId="3" borderId="15" xfId="12" applyFont="1" applyFill="1" applyBorder="1" applyAlignment="1">
      <alignment horizontal="center" vertical="center" textRotation="255" wrapText="1"/>
    </xf>
    <xf numFmtId="0" fontId="17" fillId="3" borderId="8" xfId="12" applyFont="1" applyFill="1" applyBorder="1" applyAlignment="1">
      <alignment horizontal="left" vertical="center"/>
    </xf>
    <xf numFmtId="0" fontId="17" fillId="3" borderId="0" xfId="12" applyFont="1" applyFill="1" applyAlignment="1">
      <alignment horizontal="left" vertical="center"/>
    </xf>
    <xf numFmtId="0" fontId="17" fillId="3" borderId="0" xfId="12" applyFont="1" applyFill="1" applyAlignment="1">
      <alignment horizontal="right" vertical="center" wrapText="1"/>
    </xf>
    <xf numFmtId="0" fontId="17" fillId="3" borderId="0" xfId="12" applyFont="1" applyFill="1" applyAlignment="1">
      <alignment horizontal="right" vertical="center"/>
    </xf>
    <xf numFmtId="0" fontId="17" fillId="3" borderId="14" xfId="12" applyFont="1" applyFill="1" applyBorder="1" applyAlignment="1">
      <alignment horizontal="right" vertical="center"/>
    </xf>
    <xf numFmtId="183" fontId="17" fillId="3" borderId="42" xfId="15" applyNumberFormat="1" applyFont="1" applyFill="1" applyBorder="1" applyAlignment="1">
      <alignment horizontal="right" vertical="center" shrinkToFit="1"/>
    </xf>
    <xf numFmtId="183" fontId="17" fillId="3" borderId="0" xfId="12" applyNumberFormat="1" applyFont="1" applyFill="1" applyAlignment="1">
      <alignment horizontal="right" vertical="center" shrinkToFit="1"/>
    </xf>
    <xf numFmtId="183" fontId="17" fillId="3" borderId="66" xfId="15" applyNumberFormat="1" applyFont="1" applyFill="1" applyBorder="1" applyAlignment="1">
      <alignment horizontal="right" vertical="center" shrinkToFit="1"/>
    </xf>
    <xf numFmtId="183" fontId="17" fillId="3" borderId="70" xfId="15" applyNumberFormat="1" applyFont="1" applyFill="1" applyBorder="1" applyAlignment="1">
      <alignment horizontal="right" vertical="center" shrinkToFit="1"/>
    </xf>
    <xf numFmtId="184" fontId="17" fillId="3" borderId="132" xfId="16" applyNumberFormat="1" applyFont="1" applyFill="1" applyBorder="1" applyAlignment="1">
      <alignment horizontal="right" vertical="center" shrinkToFit="1"/>
    </xf>
    <xf numFmtId="184" fontId="17" fillId="3" borderId="137" xfId="16" applyNumberFormat="1" applyFont="1" applyFill="1" applyBorder="1" applyAlignment="1">
      <alignment horizontal="right" vertical="center" shrinkToFit="1"/>
    </xf>
    <xf numFmtId="184" fontId="17" fillId="3" borderId="142" xfId="16" applyNumberFormat="1" applyFont="1" applyFill="1" applyBorder="1" applyAlignment="1">
      <alignment horizontal="right" vertical="center" shrinkToFit="1"/>
    </xf>
    <xf numFmtId="0" fontId="17" fillId="3" borderId="57" xfId="12" applyFont="1" applyFill="1" applyBorder="1" applyAlignment="1">
      <alignment horizontal="center" vertical="center"/>
    </xf>
    <xf numFmtId="0" fontId="17" fillId="3" borderId="35" xfId="12" applyFont="1" applyFill="1" applyBorder="1" applyAlignment="1">
      <alignment horizontal="center" vertical="center"/>
    </xf>
    <xf numFmtId="0" fontId="17" fillId="3" borderId="37" xfId="12" applyFont="1" applyFill="1" applyBorder="1" applyAlignment="1">
      <alignment horizontal="center" vertical="center"/>
    </xf>
    <xf numFmtId="0" fontId="17" fillId="3" borderId="32" xfId="12" applyFont="1" applyFill="1" applyBorder="1" applyAlignment="1">
      <alignment horizontal="center" vertical="center"/>
    </xf>
    <xf numFmtId="0" fontId="17" fillId="3" borderId="51" xfId="12" applyFont="1" applyFill="1" applyBorder="1" applyAlignment="1">
      <alignment horizontal="center" vertical="center"/>
    </xf>
    <xf numFmtId="0" fontId="17" fillId="3" borderId="0" xfId="12" applyFont="1" applyFill="1">
      <alignment vertical="center"/>
    </xf>
    <xf numFmtId="0" fontId="17" fillId="3" borderId="14" xfId="12" applyFont="1" applyFill="1" applyBorder="1">
      <alignment vertical="center"/>
    </xf>
    <xf numFmtId="0" fontId="17" fillId="3" borderId="8" xfId="12" applyFont="1" applyFill="1" applyBorder="1">
      <alignment vertical="center"/>
    </xf>
    <xf numFmtId="186" fontId="17" fillId="3" borderId="42" xfId="16" applyNumberFormat="1" applyFont="1" applyFill="1" applyBorder="1" applyAlignment="1">
      <alignment horizontal="right" vertical="center" shrinkToFit="1"/>
    </xf>
    <xf numFmtId="186" fontId="17" fillId="3" borderId="0" xfId="16" applyNumberFormat="1" applyFont="1" applyFill="1" applyAlignment="1">
      <alignment horizontal="right" vertical="center" shrinkToFit="1"/>
    </xf>
    <xf numFmtId="186" fontId="17" fillId="3" borderId="14" xfId="16" applyNumberFormat="1" applyFont="1" applyFill="1" applyBorder="1" applyAlignment="1">
      <alignment horizontal="right" vertical="center" shrinkToFit="1"/>
    </xf>
    <xf numFmtId="186" fontId="17" fillId="3" borderId="58" xfId="16" applyNumberFormat="1" applyFont="1" applyFill="1" applyBorder="1" applyAlignment="1">
      <alignment horizontal="right" vertical="center" shrinkToFit="1"/>
    </xf>
    <xf numFmtId="0" fontId="18" fillId="3" borderId="56" xfId="12" applyFont="1" applyFill="1" applyBorder="1" applyAlignment="1">
      <alignment horizontal="left" vertical="center"/>
    </xf>
    <xf numFmtId="0" fontId="17" fillId="3" borderId="34" xfId="12" applyFont="1" applyFill="1" applyBorder="1" applyAlignment="1">
      <alignment horizontal="left" vertical="center"/>
    </xf>
    <xf numFmtId="0" fontId="17" fillId="3" borderId="34" xfId="12" applyFont="1" applyFill="1" applyBorder="1" applyAlignment="1">
      <alignment horizontal="right" vertical="center" wrapText="1"/>
    </xf>
    <xf numFmtId="0" fontId="17" fillId="3" borderId="34" xfId="12" applyFont="1" applyFill="1" applyBorder="1" applyAlignment="1">
      <alignment horizontal="right" vertical="center"/>
    </xf>
    <xf numFmtId="0" fontId="17" fillId="3" borderId="15" xfId="12" applyFont="1" applyFill="1" applyBorder="1" applyAlignment="1">
      <alignment horizontal="right" vertical="center"/>
    </xf>
    <xf numFmtId="183" fontId="17" fillId="3" borderId="31" xfId="16" applyNumberFormat="1" applyFont="1" applyFill="1" applyBorder="1" applyAlignment="1">
      <alignment horizontal="right" vertical="center" shrinkToFit="1"/>
    </xf>
    <xf numFmtId="183" fontId="17" fillId="3" borderId="34" xfId="16" applyNumberFormat="1" applyFont="1" applyFill="1" applyBorder="1" applyAlignment="1">
      <alignment horizontal="right" vertical="center" shrinkToFit="1"/>
    </xf>
    <xf numFmtId="183" fontId="17" fillId="3" borderId="67" xfId="16" applyNumberFormat="1" applyFont="1" applyFill="1" applyBorder="1" applyAlignment="1">
      <alignment horizontal="right" vertical="center" shrinkToFit="1"/>
    </xf>
    <xf numFmtId="183" fontId="17" fillId="3" borderId="73" xfId="16" applyNumberFormat="1" applyFont="1" applyFill="1" applyBorder="1" applyAlignment="1">
      <alignment horizontal="right" vertical="center" shrinkToFit="1"/>
    </xf>
    <xf numFmtId="184" fontId="17" fillId="3" borderId="133" xfId="16" applyNumberFormat="1" applyFont="1" applyFill="1" applyBorder="1" applyAlignment="1">
      <alignment horizontal="right" vertical="center" shrinkToFit="1"/>
    </xf>
    <xf numFmtId="184" fontId="17" fillId="3" borderId="138" xfId="16" applyNumberFormat="1" applyFont="1" applyFill="1" applyBorder="1" applyAlignment="1">
      <alignment horizontal="right" vertical="center" shrinkToFit="1"/>
    </xf>
    <xf numFmtId="184" fontId="17" fillId="3" borderId="143" xfId="16" applyNumberFormat="1" applyFont="1" applyFill="1" applyBorder="1" applyAlignment="1">
      <alignment horizontal="right" vertical="center" shrinkToFit="1"/>
    </xf>
    <xf numFmtId="0" fontId="17" fillId="3" borderId="9" xfId="12" applyFont="1" applyFill="1" applyBorder="1">
      <alignment vertical="center"/>
    </xf>
    <xf numFmtId="0" fontId="17" fillId="3" borderId="20" xfId="12" applyFont="1" applyFill="1" applyBorder="1">
      <alignment vertical="center"/>
    </xf>
    <xf numFmtId="0" fontId="17" fillId="3" borderId="17" xfId="12" applyFont="1" applyFill="1" applyBorder="1">
      <alignment vertical="center"/>
    </xf>
    <xf numFmtId="186" fontId="17" fillId="3" borderId="43" xfId="16" applyNumberFormat="1" applyFont="1" applyFill="1" applyBorder="1" applyAlignment="1">
      <alignment horizontal="right" vertical="center" shrinkToFit="1"/>
    </xf>
    <xf numFmtId="186" fontId="17" fillId="3" borderId="20" xfId="16" applyNumberFormat="1" applyFont="1" applyFill="1" applyBorder="1" applyAlignment="1">
      <alignment horizontal="right" vertical="center" shrinkToFit="1"/>
    </xf>
    <xf numFmtId="186" fontId="17" fillId="3" borderId="17" xfId="16" applyNumberFormat="1" applyFont="1" applyFill="1" applyBorder="1" applyAlignment="1">
      <alignment horizontal="right" vertical="center" shrinkToFit="1"/>
    </xf>
    <xf numFmtId="186" fontId="17" fillId="3" borderId="155" xfId="16" applyNumberFormat="1" applyFont="1" applyFill="1" applyBorder="1" applyAlignment="1">
      <alignment horizontal="right" vertical="center" shrinkToFit="1"/>
    </xf>
    <xf numFmtId="186" fontId="17" fillId="3" borderId="156" xfId="16" applyNumberFormat="1" applyFont="1" applyFill="1" applyBorder="1" applyAlignment="1">
      <alignment horizontal="right" vertical="center" shrinkToFit="1"/>
    </xf>
    <xf numFmtId="186" fontId="17" fillId="3" borderId="157" xfId="16" applyNumberFormat="1" applyFont="1" applyFill="1" applyBorder="1" applyAlignment="1">
      <alignment horizontal="right" vertical="center" shrinkToFit="1"/>
    </xf>
    <xf numFmtId="0" fontId="17" fillId="3" borderId="12" xfId="12" applyFont="1" applyFill="1" applyBorder="1" applyAlignment="1">
      <alignment horizontal="left" vertical="center"/>
    </xf>
    <xf numFmtId="0" fontId="17" fillId="3" borderId="23" xfId="12" applyFont="1" applyFill="1" applyBorder="1" applyAlignment="1">
      <alignment horizontal="left" vertical="center"/>
    </xf>
    <xf numFmtId="0" fontId="17" fillId="3" borderId="23" xfId="12" applyFont="1" applyFill="1" applyBorder="1" applyAlignment="1">
      <alignment horizontal="right" vertical="center"/>
    </xf>
    <xf numFmtId="0" fontId="17" fillId="3" borderId="16" xfId="12" applyFont="1" applyFill="1" applyBorder="1" applyAlignment="1">
      <alignment horizontal="right" vertical="center"/>
    </xf>
    <xf numFmtId="183" fontId="17" fillId="3" borderId="30" xfId="16" applyNumberFormat="1" applyFont="1" applyFill="1" applyBorder="1" applyAlignment="1">
      <alignment horizontal="right" vertical="center" shrinkToFit="1"/>
    </xf>
    <xf numFmtId="183" fontId="17" fillId="3" borderId="23" xfId="16" applyNumberFormat="1" applyFont="1" applyFill="1" applyBorder="1" applyAlignment="1">
      <alignment horizontal="right" vertical="center" shrinkToFit="1"/>
    </xf>
    <xf numFmtId="183" fontId="17" fillId="3" borderId="65" xfId="16" applyNumberFormat="1" applyFont="1" applyFill="1" applyBorder="1" applyAlignment="1">
      <alignment horizontal="right" vertical="center" shrinkToFit="1"/>
    </xf>
    <xf numFmtId="183" fontId="17" fillId="3" borderId="72" xfId="16" applyNumberFormat="1" applyFont="1" applyFill="1" applyBorder="1" applyAlignment="1">
      <alignment horizontal="right" vertical="center" shrinkToFit="1"/>
    </xf>
    <xf numFmtId="184" fontId="17" fillId="3" borderId="131" xfId="16" applyNumberFormat="1" applyFont="1" applyFill="1" applyBorder="1" applyAlignment="1">
      <alignment horizontal="right" vertical="center" shrinkToFit="1"/>
    </xf>
    <xf numFmtId="184" fontId="17" fillId="3" borderId="136" xfId="16" applyNumberFormat="1" applyFont="1" applyFill="1" applyBorder="1" applyAlignment="1">
      <alignment horizontal="right" vertical="center" shrinkToFit="1"/>
    </xf>
    <xf numFmtId="184" fontId="17" fillId="3" borderId="141" xfId="16" applyNumberFormat="1" applyFont="1" applyFill="1" applyBorder="1" applyAlignment="1">
      <alignment horizontal="right" vertical="center" shrinkToFit="1"/>
    </xf>
    <xf numFmtId="0" fontId="17" fillId="3" borderId="12" xfId="12" applyFont="1" applyFill="1" applyBorder="1">
      <alignment vertical="center"/>
    </xf>
    <xf numFmtId="0" fontId="17" fillId="3" borderId="23" xfId="12" applyFont="1" applyFill="1" applyBorder="1">
      <alignment vertical="center"/>
    </xf>
    <xf numFmtId="0" fontId="17" fillId="3" borderId="16" xfId="12" applyFont="1" applyFill="1" applyBorder="1">
      <alignment vertical="center"/>
    </xf>
    <xf numFmtId="185" fontId="17" fillId="3" borderId="30" xfId="16" applyNumberFormat="1" applyFont="1" applyFill="1" applyBorder="1" applyAlignment="1">
      <alignment horizontal="right" vertical="center" shrinkToFit="1"/>
    </xf>
    <xf numFmtId="185" fontId="17" fillId="3" borderId="23" xfId="16" applyNumberFormat="1" applyFont="1" applyFill="1" applyBorder="1" applyAlignment="1">
      <alignment horizontal="right" vertical="center" shrinkToFit="1"/>
    </xf>
    <xf numFmtId="185" fontId="17" fillId="3" borderId="16" xfId="16" applyNumberFormat="1" applyFont="1" applyFill="1" applyBorder="1" applyAlignment="1">
      <alignment horizontal="right" vertical="center" shrinkToFit="1"/>
    </xf>
    <xf numFmtId="185" fontId="17" fillId="3" borderId="54" xfId="16" applyNumberFormat="1" applyFont="1" applyFill="1" applyBorder="1" applyAlignment="1">
      <alignment horizontal="right" vertical="center" shrinkToFit="1"/>
    </xf>
    <xf numFmtId="0" fontId="17" fillId="3" borderId="43" xfId="12" applyFont="1" applyFill="1" applyBorder="1">
      <alignment vertical="center"/>
    </xf>
    <xf numFmtId="183" fontId="17" fillId="3" borderId="165" xfId="16" applyNumberFormat="1" applyFont="1" applyFill="1" applyBorder="1" applyAlignment="1">
      <alignment horizontal="right" vertical="center" shrinkToFit="1"/>
    </xf>
    <xf numFmtId="183" fontId="17" fillId="3" borderId="166" xfId="16" applyNumberFormat="1" applyFont="1" applyFill="1" applyBorder="1" applyAlignment="1">
      <alignment horizontal="right" vertical="center" shrinkToFit="1"/>
    </xf>
    <xf numFmtId="184" fontId="17" fillId="3" borderId="166" xfId="16" applyNumberFormat="1" applyFont="1" applyFill="1" applyBorder="1" applyAlignment="1">
      <alignment horizontal="right" vertical="center" shrinkToFit="1"/>
    </xf>
    <xf numFmtId="184" fontId="17" fillId="3" borderId="170" xfId="16" applyNumberFormat="1" applyFont="1" applyFill="1" applyBorder="1" applyAlignment="1">
      <alignment horizontal="right" vertical="center" shrinkToFit="1"/>
    </xf>
    <xf numFmtId="185" fontId="17" fillId="3" borderId="42" xfId="16" applyNumberFormat="1" applyFont="1" applyFill="1" applyBorder="1" applyAlignment="1">
      <alignment horizontal="right" vertical="center" shrinkToFit="1"/>
    </xf>
    <xf numFmtId="185" fontId="17" fillId="3" borderId="0" xfId="16" applyNumberFormat="1" applyFont="1" applyFill="1" applyAlignment="1">
      <alignment horizontal="right" vertical="center" shrinkToFit="1"/>
    </xf>
    <xf numFmtId="185" fontId="17" fillId="3" borderId="14" xfId="16" applyNumberFormat="1" applyFont="1" applyFill="1" applyBorder="1" applyAlignment="1">
      <alignment horizontal="right" vertical="center" shrinkToFit="1"/>
    </xf>
    <xf numFmtId="185" fontId="17" fillId="3" borderId="58" xfId="16" applyNumberFormat="1" applyFont="1" applyFill="1" applyBorder="1" applyAlignment="1">
      <alignment horizontal="right" vertical="center" shrinkToFit="1"/>
    </xf>
    <xf numFmtId="0" fontId="17" fillId="3" borderId="12" xfId="12" applyFont="1" applyFill="1" applyBorder="1" applyAlignment="1">
      <alignment horizontal="center" vertical="center" wrapText="1"/>
    </xf>
    <xf numFmtId="0" fontId="17" fillId="3" borderId="23" xfId="12" applyFont="1" applyFill="1" applyBorder="1" applyAlignment="1">
      <alignment horizontal="center" vertical="center" wrapText="1"/>
    </xf>
    <xf numFmtId="0" fontId="17" fillId="3" borderId="16" xfId="12" applyFont="1" applyFill="1" applyBorder="1" applyAlignment="1">
      <alignment horizontal="center" vertical="center" wrapText="1"/>
    </xf>
    <xf numFmtId="0" fontId="17" fillId="3" borderId="8" xfId="12" applyFont="1" applyFill="1" applyBorder="1" applyAlignment="1">
      <alignment horizontal="center" vertical="center" wrapText="1"/>
    </xf>
    <xf numFmtId="0" fontId="17" fillId="3" borderId="0" xfId="12" applyFont="1" applyFill="1" applyAlignment="1">
      <alignment horizontal="center" vertical="center" wrapText="1"/>
    </xf>
    <xf numFmtId="0" fontId="17" fillId="3" borderId="14" xfId="12" applyFont="1" applyFill="1" applyBorder="1" applyAlignment="1">
      <alignment horizontal="center" vertical="center" wrapText="1"/>
    </xf>
    <xf numFmtId="0" fontId="17" fillId="3" borderId="9" xfId="12" applyFont="1" applyFill="1" applyBorder="1" applyAlignment="1">
      <alignment horizontal="center" vertical="center" wrapText="1"/>
    </xf>
    <xf numFmtId="0" fontId="17" fillId="3" borderId="20" xfId="12" applyFont="1" applyFill="1" applyBorder="1" applyAlignment="1">
      <alignment horizontal="center" vertical="center" wrapText="1"/>
    </xf>
    <xf numFmtId="0" fontId="17" fillId="3" borderId="17" xfId="12" applyFont="1" applyFill="1" applyBorder="1" applyAlignment="1">
      <alignment horizontal="center" vertical="center" wrapText="1"/>
    </xf>
    <xf numFmtId="0" fontId="17" fillId="3" borderId="42" xfId="12" applyFont="1" applyFill="1" applyBorder="1">
      <alignment vertical="center"/>
    </xf>
    <xf numFmtId="184" fontId="17" fillId="3" borderId="70" xfId="15" applyNumberFormat="1" applyFont="1" applyFill="1" applyBorder="1" applyAlignment="1">
      <alignment horizontal="right" vertical="center" shrinkToFit="1"/>
    </xf>
    <xf numFmtId="184" fontId="17" fillId="3" borderId="0" xfId="15" applyNumberFormat="1" applyFont="1" applyFill="1" applyAlignment="1">
      <alignment horizontal="right" vertical="center" shrinkToFit="1"/>
    </xf>
    <xf numFmtId="184" fontId="17" fillId="3" borderId="58" xfId="15" applyNumberFormat="1" applyFont="1" applyFill="1" applyBorder="1" applyAlignment="1">
      <alignment horizontal="right" vertical="center" shrinkToFit="1"/>
    </xf>
    <xf numFmtId="183" fontId="17" fillId="3" borderId="149" xfId="16" applyNumberFormat="1" applyFont="1" applyFill="1" applyBorder="1" applyAlignment="1">
      <alignment horizontal="right" vertical="center" shrinkToFit="1"/>
    </xf>
    <xf numFmtId="183" fontId="17" fillId="3" borderId="69" xfId="16" applyNumberFormat="1" applyFont="1" applyFill="1" applyBorder="1" applyAlignment="1">
      <alignment horizontal="right" vertical="center" shrinkToFit="1"/>
    </xf>
    <xf numFmtId="184" fontId="17" fillId="3" borderId="69" xfId="16" applyNumberFormat="1" applyFont="1" applyFill="1" applyBorder="1" applyAlignment="1">
      <alignment horizontal="right" vertical="center" shrinkToFit="1"/>
    </xf>
    <xf numFmtId="184" fontId="17" fillId="3" borderId="169" xfId="16" applyNumberFormat="1" applyFont="1" applyFill="1" applyBorder="1" applyAlignment="1">
      <alignment horizontal="right" vertical="center" shrinkToFit="1"/>
    </xf>
    <xf numFmtId="0" fontId="17" fillId="3" borderId="31" xfId="12" applyFont="1" applyFill="1" applyBorder="1">
      <alignment vertical="center"/>
    </xf>
    <xf numFmtId="0" fontId="17" fillId="3" borderId="34" xfId="12" applyFont="1" applyFill="1" applyBorder="1">
      <alignment vertical="center"/>
    </xf>
    <xf numFmtId="0" fontId="17" fillId="3" borderId="15" xfId="12" applyFont="1" applyFill="1" applyBorder="1">
      <alignment vertical="center"/>
    </xf>
    <xf numFmtId="0" fontId="17" fillId="3" borderId="11" xfId="12" applyFont="1" applyFill="1" applyBorder="1" applyAlignment="1">
      <alignment horizontal="center" vertical="center"/>
    </xf>
    <xf numFmtId="0" fontId="17" fillId="3" borderId="22" xfId="12" applyFont="1" applyFill="1" applyBorder="1" applyAlignment="1">
      <alignment horizontal="center" vertical="center"/>
    </xf>
    <xf numFmtId="0" fontId="17" fillId="3" borderId="41" xfId="12" applyFont="1" applyFill="1" applyBorder="1" applyAlignment="1">
      <alignment horizontal="center" vertical="center"/>
    </xf>
    <xf numFmtId="0" fontId="17" fillId="3" borderId="39" xfId="12" applyFont="1" applyFill="1" applyBorder="1" applyAlignment="1">
      <alignment horizontal="center" vertical="center"/>
    </xf>
    <xf numFmtId="0" fontId="17" fillId="3" borderId="50" xfId="12" applyFont="1" applyFill="1" applyBorder="1" applyAlignment="1">
      <alignment horizontal="center" vertical="center"/>
    </xf>
    <xf numFmtId="0" fontId="17" fillId="3" borderId="61" xfId="12" applyFont="1" applyFill="1" applyBorder="1" applyAlignment="1">
      <alignment horizontal="left" vertical="center" wrapText="1"/>
    </xf>
    <xf numFmtId="0" fontId="17" fillId="3" borderId="36" xfId="12" applyFont="1" applyFill="1" applyBorder="1" applyAlignment="1">
      <alignment horizontal="left" vertical="center"/>
    </xf>
    <xf numFmtId="0" fontId="17" fillId="3" borderId="38" xfId="12" applyFont="1" applyFill="1" applyBorder="1" applyAlignment="1">
      <alignment horizontal="left" vertical="center"/>
    </xf>
    <xf numFmtId="184" fontId="17" fillId="3" borderId="97" xfId="16" applyNumberFormat="1" applyFont="1" applyFill="1" applyBorder="1" applyAlignment="1">
      <alignment horizontal="right" vertical="center" shrinkToFit="1"/>
    </xf>
    <xf numFmtId="184" fontId="17" fillId="3" borderId="103" xfId="16" applyNumberFormat="1" applyFont="1" applyFill="1" applyBorder="1" applyAlignment="1">
      <alignment horizontal="right" vertical="center" shrinkToFit="1"/>
    </xf>
    <xf numFmtId="184" fontId="17" fillId="3" borderId="163" xfId="16" applyNumberFormat="1" applyFont="1" applyFill="1" applyBorder="1" applyAlignment="1">
      <alignment horizontal="right" vertical="center" shrinkToFit="1"/>
    </xf>
    <xf numFmtId="0" fontId="17" fillId="3" borderId="42" xfId="16" applyFont="1" applyFill="1" applyBorder="1" applyAlignment="1">
      <alignment horizontal="left" vertical="center" shrinkToFit="1"/>
    </xf>
    <xf numFmtId="0" fontId="17" fillId="3" borderId="0" xfId="12" applyFont="1" applyFill="1" applyAlignment="1">
      <alignment horizontal="left" vertical="center" shrinkToFit="1"/>
    </xf>
    <xf numFmtId="0" fontId="17" fillId="3" borderId="14" xfId="16" applyFont="1" applyFill="1" applyBorder="1" applyAlignment="1">
      <alignment horizontal="left" vertical="center" shrinkToFit="1"/>
    </xf>
    <xf numFmtId="184" fontId="17" fillId="3" borderId="73" xfId="16" applyNumberFormat="1" applyFont="1" applyFill="1" applyBorder="1" applyAlignment="1">
      <alignment horizontal="right" vertical="center" shrinkToFit="1"/>
    </xf>
    <xf numFmtId="184" fontId="17" fillId="3" borderId="34" xfId="16" applyNumberFormat="1" applyFont="1" applyFill="1" applyBorder="1" applyAlignment="1">
      <alignment horizontal="right" vertical="center" shrinkToFit="1"/>
    </xf>
    <xf numFmtId="184" fontId="17" fillId="3" borderId="59" xfId="16" applyNumberFormat="1" applyFont="1" applyFill="1" applyBorder="1" applyAlignment="1">
      <alignment horizontal="right" vertical="center" shrinkToFit="1"/>
    </xf>
    <xf numFmtId="0" fontId="17" fillId="3" borderId="30" xfId="12" applyFont="1" applyFill="1" applyBorder="1">
      <alignment vertical="center"/>
    </xf>
    <xf numFmtId="183" fontId="17" fillId="3" borderId="148" xfId="16" applyNumberFormat="1" applyFont="1" applyFill="1" applyBorder="1" applyAlignment="1">
      <alignment horizontal="right" vertical="center" shrinkToFit="1"/>
    </xf>
    <xf numFmtId="183" fontId="17" fillId="3" borderId="68" xfId="16" applyNumberFormat="1" applyFont="1" applyFill="1" applyBorder="1" applyAlignment="1">
      <alignment horizontal="right" vertical="center" shrinkToFit="1"/>
    </xf>
    <xf numFmtId="184" fontId="17" fillId="3" borderId="68" xfId="16" applyNumberFormat="1" applyFont="1" applyFill="1" applyBorder="1" applyAlignment="1">
      <alignment horizontal="right" vertical="center" shrinkToFit="1"/>
    </xf>
    <xf numFmtId="184" fontId="17" fillId="3" borderId="168" xfId="16" applyNumberFormat="1" applyFont="1" applyFill="1" applyBorder="1" applyAlignment="1">
      <alignment horizontal="right" vertical="center" shrinkToFit="1"/>
    </xf>
    <xf numFmtId="0" fontId="17" fillId="3" borderId="30" xfId="12" applyFont="1" applyFill="1" applyBorder="1" applyAlignment="1">
      <alignment horizontal="center" vertical="center" wrapText="1"/>
    </xf>
    <xf numFmtId="0" fontId="17" fillId="3" borderId="42" xfId="12" applyFont="1" applyFill="1" applyBorder="1" applyAlignment="1">
      <alignment horizontal="center" vertical="center" wrapText="1"/>
    </xf>
    <xf numFmtId="0" fontId="17" fillId="3" borderId="34" xfId="12" applyFont="1" applyFill="1" applyBorder="1" applyAlignment="1">
      <alignment horizontal="center" vertical="center" wrapText="1"/>
    </xf>
    <xf numFmtId="0" fontId="17" fillId="3" borderId="15" xfId="12" applyFont="1" applyFill="1" applyBorder="1" applyAlignment="1">
      <alignment horizontal="center" vertical="center" wrapText="1"/>
    </xf>
    <xf numFmtId="183" fontId="17" fillId="3" borderId="150" xfId="16" applyNumberFormat="1" applyFont="1" applyFill="1" applyBorder="1" applyAlignment="1">
      <alignment horizontal="right" vertical="center" shrinkToFit="1"/>
    </xf>
    <xf numFmtId="183" fontId="17" fillId="3" borderId="71" xfId="16" applyNumberFormat="1" applyFont="1" applyFill="1" applyBorder="1" applyAlignment="1">
      <alignment horizontal="right" vertical="center" shrinkToFit="1"/>
    </xf>
    <xf numFmtId="184" fontId="17" fillId="3" borderId="159" xfId="16" applyNumberFormat="1" applyFont="1" applyFill="1" applyBorder="1" applyAlignment="1">
      <alignment horizontal="right" vertical="center" shrinkToFit="1"/>
    </xf>
    <xf numFmtId="184" fontId="17" fillId="3" borderId="26" xfId="16" applyNumberFormat="1" applyFont="1" applyFill="1" applyBorder="1" applyAlignment="1">
      <alignment horizontal="right" vertical="center" shrinkToFit="1"/>
    </xf>
    <xf numFmtId="0" fontId="17" fillId="3" borderId="35" xfId="12" applyFont="1" applyFill="1" applyBorder="1" applyAlignment="1">
      <alignment horizontal="center" vertical="center" wrapText="1"/>
    </xf>
    <xf numFmtId="0" fontId="18" fillId="3" borderId="37" xfId="12" applyFont="1" applyFill="1" applyBorder="1" applyAlignment="1">
      <alignment horizontal="center" vertical="center"/>
    </xf>
    <xf numFmtId="183" fontId="17" fillId="3" borderId="151" xfId="16" applyNumberFormat="1" applyFont="1" applyFill="1" applyBorder="1" applyAlignment="1">
      <alignment horizontal="right" vertical="center" shrinkToFit="1"/>
    </xf>
    <xf numFmtId="183" fontId="17" fillId="3" borderId="154" xfId="16" applyNumberFormat="1" applyFont="1" applyFill="1" applyBorder="1" applyAlignment="1">
      <alignment horizontal="right" vertical="center" shrinkToFit="1"/>
    </xf>
    <xf numFmtId="184" fontId="17" fillId="3" borderId="162" xfId="16" applyNumberFormat="1" applyFont="1" applyFill="1" applyBorder="1" applyAlignment="1">
      <alignment horizontal="right" vertical="center" shrinkToFit="1"/>
    </xf>
    <xf numFmtId="0" fontId="17" fillId="3" borderId="12" xfId="12" applyFont="1" applyFill="1" applyBorder="1" applyAlignment="1">
      <alignment horizontal="center" vertical="top" wrapText="1"/>
    </xf>
    <xf numFmtId="0" fontId="17" fillId="3" borderId="23" xfId="12" applyFont="1" applyFill="1" applyBorder="1" applyAlignment="1">
      <alignment horizontal="center" vertical="top" wrapText="1"/>
    </xf>
    <xf numFmtId="0" fontId="17" fillId="3" borderId="16" xfId="12" applyFont="1" applyFill="1" applyBorder="1" applyAlignment="1">
      <alignment horizontal="center" vertical="top" wrapText="1"/>
    </xf>
    <xf numFmtId="0" fontId="17" fillId="3" borderId="8" xfId="12" applyFont="1" applyFill="1" applyBorder="1" applyAlignment="1">
      <alignment horizontal="center" vertical="top" wrapText="1"/>
    </xf>
    <xf numFmtId="0" fontId="17" fillId="3" borderId="0" xfId="12" applyFont="1" applyFill="1" applyAlignment="1">
      <alignment horizontal="center" vertical="top" wrapText="1"/>
    </xf>
    <xf numFmtId="0" fontId="17" fillId="3" borderId="14" xfId="12" applyFont="1" applyFill="1" applyBorder="1" applyAlignment="1">
      <alignment horizontal="center" vertical="top" wrapText="1"/>
    </xf>
    <xf numFmtId="0" fontId="17" fillId="3" borderId="56" xfId="12" applyFont="1" applyFill="1" applyBorder="1" applyAlignment="1">
      <alignment horizontal="center" vertical="top" wrapText="1"/>
    </xf>
    <xf numFmtId="0" fontId="17" fillId="3" borderId="34" xfId="12" applyFont="1" applyFill="1" applyBorder="1" applyAlignment="1">
      <alignment horizontal="center" vertical="top" wrapText="1"/>
    </xf>
    <xf numFmtId="184" fontId="17" fillId="3" borderId="158" xfId="16" applyNumberFormat="1" applyFont="1" applyFill="1" applyBorder="1" applyAlignment="1">
      <alignment horizontal="right" vertical="center" shrinkToFit="1"/>
    </xf>
    <xf numFmtId="184" fontId="17" fillId="3" borderId="27" xfId="16" applyNumberFormat="1" applyFont="1" applyFill="1" applyBorder="1" applyAlignment="1">
      <alignment horizontal="right" vertical="center" shrinkToFit="1"/>
    </xf>
    <xf numFmtId="0" fontId="17" fillId="3" borderId="30" xfId="16" applyFont="1" applyFill="1" applyBorder="1" applyAlignment="1">
      <alignment horizontal="left" vertical="center" shrinkToFit="1"/>
    </xf>
    <xf numFmtId="0" fontId="17" fillId="3" borderId="23" xfId="16" applyFont="1" applyFill="1" applyBorder="1" applyAlignment="1">
      <alignment horizontal="left" vertical="center" shrinkToFit="1"/>
    </xf>
    <xf numFmtId="0" fontId="17" fillId="3" borderId="16" xfId="16" applyFont="1" applyFill="1" applyBorder="1" applyAlignment="1">
      <alignment horizontal="left" vertical="center" shrinkToFit="1"/>
    </xf>
    <xf numFmtId="0" fontId="17" fillId="3" borderId="42" xfId="12" applyFont="1" applyFill="1" applyBorder="1" applyAlignment="1">
      <alignment vertical="center" shrinkToFit="1"/>
    </xf>
    <xf numFmtId="0" fontId="17" fillId="3" borderId="0" xfId="12" applyFont="1" applyFill="1" applyAlignment="1">
      <alignment vertical="center" shrinkToFit="1"/>
    </xf>
    <xf numFmtId="0" fontId="17" fillId="3" borderId="14" xfId="12" applyFont="1" applyFill="1" applyBorder="1" applyAlignment="1">
      <alignment vertical="center" shrinkToFit="1"/>
    </xf>
    <xf numFmtId="184" fontId="17" fillId="3" borderId="75" xfId="16" applyNumberFormat="1" applyFont="1" applyFill="1" applyBorder="1" applyAlignment="1">
      <alignment horizontal="right" vertical="center" shrinkToFit="1"/>
    </xf>
    <xf numFmtId="184" fontId="17" fillId="3" borderId="25" xfId="16" applyNumberFormat="1" applyFont="1" applyFill="1" applyBorder="1" applyAlignment="1">
      <alignment horizontal="right" vertical="center" shrinkToFit="1"/>
    </xf>
    <xf numFmtId="184" fontId="17" fillId="3" borderId="72" xfId="16" applyNumberFormat="1" applyFont="1" applyFill="1" applyBorder="1" applyAlignment="1">
      <alignment horizontal="right" vertical="center" shrinkToFit="1"/>
    </xf>
    <xf numFmtId="184" fontId="17" fillId="3" borderId="23" xfId="16" applyNumberFormat="1" applyFont="1" applyFill="1" applyBorder="1" applyAlignment="1">
      <alignment horizontal="right" vertical="center" shrinkToFit="1"/>
    </xf>
    <xf numFmtId="184" fontId="17" fillId="3" borderId="54" xfId="16" applyNumberFormat="1" applyFont="1" applyFill="1" applyBorder="1" applyAlignment="1">
      <alignment horizontal="right" vertical="center" shrinkToFit="1"/>
    </xf>
    <xf numFmtId="0" fontId="17" fillId="3" borderId="12" xfId="12" applyFont="1" applyFill="1" applyBorder="1" applyAlignment="1">
      <alignment horizontal="center" vertical="top"/>
    </xf>
    <xf numFmtId="0" fontId="17" fillId="3" borderId="23" xfId="12" applyFont="1" applyFill="1" applyBorder="1" applyAlignment="1">
      <alignment horizontal="center" vertical="top"/>
    </xf>
    <xf numFmtId="0" fontId="17" fillId="3" borderId="8" xfId="12" applyFont="1" applyFill="1" applyBorder="1" applyAlignment="1">
      <alignment horizontal="center" vertical="top"/>
    </xf>
    <xf numFmtId="0" fontId="17" fillId="3" borderId="0" xfId="12" applyFont="1" applyFill="1" applyAlignment="1">
      <alignment horizontal="center" vertical="top"/>
    </xf>
    <xf numFmtId="0" fontId="17" fillId="3" borderId="56" xfId="12" applyFont="1" applyFill="1" applyBorder="1" applyAlignment="1">
      <alignment horizontal="center" vertical="top"/>
    </xf>
    <xf numFmtId="0" fontId="17" fillId="3" borderId="34" xfId="12" applyFont="1" applyFill="1" applyBorder="1" applyAlignment="1">
      <alignment horizontal="center" vertical="top"/>
    </xf>
    <xf numFmtId="0" fontId="17" fillId="3" borderId="30" xfId="12" applyFont="1" applyFill="1" applyBorder="1" applyAlignment="1">
      <alignment horizontal="center" vertical="center" textRotation="255" wrapText="1"/>
    </xf>
    <xf numFmtId="0" fontId="17" fillId="3" borderId="42" xfId="12" applyFont="1" applyFill="1" applyBorder="1" applyAlignment="1">
      <alignment horizontal="center" vertical="center" textRotation="255" wrapText="1"/>
    </xf>
    <xf numFmtId="0" fontId="17" fillId="3" borderId="31" xfId="12" applyFont="1" applyFill="1" applyBorder="1" applyAlignment="1">
      <alignment horizontal="center" vertical="center" textRotation="255" wrapText="1"/>
    </xf>
    <xf numFmtId="0" fontId="3" fillId="3" borderId="42" xfId="12" applyFont="1" applyFill="1" applyBorder="1" applyAlignment="1">
      <alignment vertical="center" shrinkToFit="1"/>
    </xf>
    <xf numFmtId="0" fontId="3" fillId="3" borderId="0" xfId="12" applyFont="1" applyFill="1" applyAlignment="1">
      <alignment vertical="center" shrinkToFit="1"/>
    </xf>
    <xf numFmtId="0" fontId="3" fillId="3" borderId="14" xfId="12" applyFont="1" applyFill="1" applyBorder="1" applyAlignment="1">
      <alignment vertical="center" shrinkToFit="1"/>
    </xf>
    <xf numFmtId="183" fontId="17" fillId="3" borderId="32" xfId="16" applyNumberFormat="1" applyFont="1" applyFill="1" applyBorder="1" applyAlignment="1">
      <alignment horizontal="right" vertical="center" shrinkToFit="1"/>
    </xf>
    <xf numFmtId="183" fontId="17" fillId="3" borderId="35" xfId="16" applyNumberFormat="1" applyFont="1" applyFill="1" applyBorder="1" applyAlignment="1">
      <alignment horizontal="right" vertical="center" shrinkToFit="1"/>
    </xf>
    <xf numFmtId="183" fontId="17" fillId="3" borderId="113" xfId="16" applyNumberFormat="1" applyFont="1" applyFill="1" applyBorder="1" applyAlignment="1">
      <alignment horizontal="right" vertical="center" shrinkToFit="1"/>
    </xf>
    <xf numFmtId="183" fontId="17" fillId="3" borderId="119" xfId="16" applyNumberFormat="1" applyFont="1" applyFill="1" applyBorder="1" applyAlignment="1">
      <alignment horizontal="right" vertical="center" shrinkToFit="1"/>
    </xf>
    <xf numFmtId="183" fontId="17" fillId="3" borderId="130" xfId="16" applyNumberFormat="1" applyFont="1" applyFill="1" applyBorder="1" applyAlignment="1">
      <alignment horizontal="right" vertical="center" shrinkToFit="1"/>
    </xf>
    <xf numFmtId="183" fontId="17" fillId="3" borderId="135" xfId="16" applyNumberFormat="1" applyFont="1" applyFill="1" applyBorder="1" applyAlignment="1">
      <alignment horizontal="right" vertical="center" shrinkToFit="1"/>
    </xf>
    <xf numFmtId="183" fontId="17" fillId="3" borderId="140" xfId="16" applyNumberFormat="1" applyFont="1" applyFill="1" applyBorder="1" applyAlignment="1">
      <alignment horizontal="right" vertical="center" shrinkToFit="1"/>
    </xf>
    <xf numFmtId="0" fontId="17" fillId="3" borderId="14" xfId="12" applyFont="1" applyFill="1" applyBorder="1" applyAlignment="1">
      <alignment horizontal="left" vertical="center"/>
    </xf>
    <xf numFmtId="0" fontId="17" fillId="3" borderId="19" xfId="12" applyFont="1" applyFill="1" applyBorder="1" applyAlignment="1">
      <alignment horizontal="left" vertical="center" wrapText="1"/>
    </xf>
    <xf numFmtId="0" fontId="17" fillId="3" borderId="56" xfId="12" applyFont="1" applyFill="1" applyBorder="1" applyAlignment="1">
      <alignment horizontal="center" vertical="center"/>
    </xf>
    <xf numFmtId="0" fontId="17" fillId="3" borderId="34" xfId="12" applyFont="1" applyFill="1" applyBorder="1" applyAlignment="1">
      <alignment horizontal="center" vertical="center"/>
    </xf>
    <xf numFmtId="0" fontId="17" fillId="3" borderId="59" xfId="12" applyFont="1" applyFill="1" applyBorder="1" applyAlignment="1">
      <alignment horizontal="center" vertical="center"/>
    </xf>
    <xf numFmtId="0" fontId="17" fillId="3" borderId="74" xfId="12" applyFont="1" applyFill="1" applyBorder="1" applyAlignment="1">
      <alignment horizontal="center" vertical="center"/>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3" fontId="17" fillId="3" borderId="84" xfId="12" applyNumberFormat="1" applyFont="1" applyFill="1" applyBorder="1" applyAlignment="1" applyProtection="1">
      <alignment horizontal="right" vertical="center" shrinkToFit="1"/>
      <protection locked="0"/>
    </xf>
    <xf numFmtId="183" fontId="17" fillId="3" borderId="87" xfId="12" applyNumberFormat="1" applyFont="1" applyFill="1" applyBorder="1" applyAlignment="1" applyProtection="1">
      <alignment horizontal="right" vertical="center" shrinkToFit="1"/>
      <protection locked="0"/>
    </xf>
    <xf numFmtId="183" fontId="17" fillId="3" borderId="91" xfId="12" applyNumberFormat="1" applyFont="1" applyFill="1" applyBorder="1" applyAlignment="1" applyProtection="1">
      <alignment horizontal="right" vertical="center" shrinkToFit="1"/>
      <protection locked="0"/>
    </xf>
    <xf numFmtId="0" fontId="17" fillId="3" borderId="123" xfId="12" applyFont="1" applyFill="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3" fontId="17" fillId="5" borderId="160" xfId="12" applyNumberFormat="1" applyFont="1" applyFill="1" applyBorder="1" applyAlignment="1" applyProtection="1">
      <alignment horizontal="right" vertical="center" shrinkToFit="1"/>
      <protection locked="0"/>
    </xf>
    <xf numFmtId="183" fontId="17" fillId="5" borderId="161" xfId="12" applyNumberFormat="1" applyFont="1" applyFill="1" applyBorder="1" applyAlignment="1" applyProtection="1">
      <alignment horizontal="right" vertical="center" shrinkToFit="1"/>
      <protection locked="0"/>
    </xf>
    <xf numFmtId="183" fontId="17" fillId="5" borderId="164" xfId="12" applyNumberFormat="1" applyFont="1" applyFill="1" applyBorder="1" applyAlignment="1" applyProtection="1">
      <alignment horizontal="right" vertical="center" shrinkToFit="1"/>
      <protection locked="0"/>
    </xf>
    <xf numFmtId="183" fontId="17" fillId="5" borderId="33" xfId="12" applyNumberFormat="1" applyFont="1" applyFill="1" applyBorder="1" applyAlignment="1" applyProtection="1">
      <alignment horizontal="right" vertical="center" shrinkToFit="1"/>
      <protection locked="0"/>
    </xf>
    <xf numFmtId="183" fontId="17" fillId="5" borderId="36" xfId="11" applyNumberFormat="1" applyFont="1" applyFill="1" applyBorder="1" applyAlignment="1" applyProtection="1">
      <alignment horizontal="right" vertical="center" shrinkToFit="1"/>
      <protection locked="0"/>
    </xf>
    <xf numFmtId="183" fontId="17" fillId="5" borderId="38" xfId="12" applyNumberFormat="1" applyFont="1" applyFill="1" applyBorder="1" applyAlignment="1" applyProtection="1">
      <alignment horizontal="right" vertical="center" shrinkToFit="1"/>
      <protection locked="0"/>
    </xf>
    <xf numFmtId="0" fontId="17" fillId="5" borderId="52" xfId="12" applyFont="1" applyFill="1" applyBorder="1" applyAlignment="1" applyProtection="1">
      <alignment horizontal="left" vertical="center" shrinkToFit="1"/>
      <protection locked="0"/>
    </xf>
    <xf numFmtId="183" fontId="17" fillId="5" borderId="99" xfId="12" applyNumberFormat="1" applyFont="1" applyFill="1" applyBorder="1" applyAlignment="1" applyProtection="1">
      <alignment horizontal="right" vertical="center" shrinkToFit="1"/>
      <protection locked="0"/>
    </xf>
    <xf numFmtId="183" fontId="17" fillId="5" borderId="105" xfId="12" applyNumberFormat="1" applyFont="1" applyFill="1" applyBorder="1" applyAlignment="1" applyProtection="1">
      <alignment horizontal="right" vertical="center" shrinkToFit="1"/>
      <protection locked="0"/>
    </xf>
    <xf numFmtId="183" fontId="17" fillId="5" borderId="103" xfId="11" applyNumberFormat="1" applyFont="1" applyFill="1" applyBorder="1" applyAlignment="1" applyProtection="1">
      <alignment horizontal="right" vertical="center" shrinkToFit="1"/>
      <protection locked="0"/>
    </xf>
    <xf numFmtId="0" fontId="17" fillId="5" borderId="103" xfId="11" applyFont="1" applyFill="1" applyBorder="1" applyAlignment="1" applyProtection="1">
      <alignment horizontal="left" vertical="center" shrinkToFit="1"/>
      <protection locked="0"/>
    </xf>
    <xf numFmtId="0" fontId="17" fillId="5" borderId="124" xfId="1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3" fontId="17" fillId="3" borderId="96" xfId="12" applyNumberFormat="1" applyFont="1" applyFill="1" applyBorder="1" applyAlignment="1" applyProtection="1">
      <alignment horizontal="right" vertical="center" shrinkToFit="1"/>
      <protection locked="0"/>
    </xf>
    <xf numFmtId="183" fontId="17" fillId="3" borderId="102" xfId="12" applyNumberFormat="1" applyFont="1" applyFill="1" applyBorder="1" applyAlignment="1" applyProtection="1">
      <alignment horizontal="right" vertical="center" shrinkToFit="1"/>
      <protection locked="0"/>
    </xf>
    <xf numFmtId="0" fontId="17" fillId="3" borderId="102" xfId="12" applyFont="1" applyFill="1" applyBorder="1" applyAlignment="1" applyProtection="1">
      <alignment horizontal="left" vertical="center" shrinkToFit="1"/>
      <protection locked="0"/>
    </xf>
    <xf numFmtId="0" fontId="17" fillId="3" borderId="147" xfId="12" applyFont="1" applyFill="1" applyBorder="1" applyAlignment="1" applyProtection="1">
      <alignment horizontal="left" vertical="center" shrinkToFit="1"/>
      <protection locked="0"/>
    </xf>
    <xf numFmtId="183" fontId="17" fillId="0" borderId="95" xfId="16" applyNumberFormat="1" applyFont="1" applyBorder="1" applyAlignment="1" applyProtection="1">
      <alignment horizontal="right" vertical="center" shrinkToFit="1"/>
      <protection locked="0"/>
    </xf>
    <xf numFmtId="183" fontId="17" fillId="0" borderId="101" xfId="16" applyNumberFormat="1" applyFont="1" applyBorder="1" applyAlignment="1" applyProtection="1">
      <alignment horizontal="right" vertical="center" shrinkToFit="1"/>
      <protection locked="0"/>
    </xf>
    <xf numFmtId="0" fontId="17" fillId="0" borderId="101" xfId="11" applyFont="1" applyBorder="1" applyAlignment="1" applyProtection="1">
      <alignment horizontal="left" vertical="center" shrinkToFit="1"/>
      <protection locked="0"/>
    </xf>
    <xf numFmtId="0" fontId="17" fillId="0" borderId="146" xfId="11" applyFont="1" applyBorder="1" applyAlignment="1" applyProtection="1">
      <alignment horizontal="left" vertical="center" shrinkToFit="1"/>
      <protection locked="0"/>
    </xf>
    <xf numFmtId="183" fontId="17" fillId="0" borderId="106" xfId="12" applyNumberFormat="1" applyFont="1" applyBorder="1" applyAlignment="1" applyProtection="1">
      <alignment horizontal="right" vertical="center" shrinkToFit="1"/>
      <protection locked="0"/>
    </xf>
    <xf numFmtId="183" fontId="17" fillId="0" borderId="107" xfId="12" applyNumberFormat="1" applyFont="1" applyBorder="1" applyAlignment="1" applyProtection="1">
      <alignment horizontal="right" vertical="center" shrinkToFit="1"/>
      <protection locked="0"/>
    </xf>
    <xf numFmtId="0" fontId="20" fillId="0" borderId="84" xfId="12" applyFont="1" applyBorder="1" applyAlignment="1" applyProtection="1">
      <alignment horizontal="left" vertical="center" shrinkToFit="1"/>
      <protection locked="0"/>
    </xf>
    <xf numFmtId="0" fontId="20" fillId="0" borderId="87" xfId="12" applyFont="1" applyBorder="1" applyAlignment="1" applyProtection="1">
      <alignment horizontal="left" vertical="center" shrinkToFit="1"/>
      <protection locked="0"/>
    </xf>
    <xf numFmtId="0" fontId="20" fillId="0" borderId="91" xfId="12" applyFont="1" applyBorder="1" applyAlignment="1" applyProtection="1">
      <alignment horizontal="left" vertical="center" shrinkToFit="1"/>
      <protection locked="0"/>
    </xf>
    <xf numFmtId="0" fontId="20" fillId="0" borderId="83" xfId="12" applyFont="1" applyBorder="1" applyAlignment="1" applyProtection="1">
      <alignment horizontal="left" vertical="center" shrinkToFit="1"/>
      <protection locked="0"/>
    </xf>
    <xf numFmtId="0" fontId="20" fillId="0" borderId="86" xfId="12" applyFont="1" applyBorder="1" applyAlignment="1" applyProtection="1">
      <alignment horizontal="left" vertical="center" shrinkToFit="1"/>
      <protection locked="0"/>
    </xf>
    <xf numFmtId="0" fontId="20" fillId="0" borderId="90" xfId="12" applyFont="1" applyBorder="1" applyAlignment="1" applyProtection="1">
      <alignment horizontal="left" vertical="center" shrinkToFit="1"/>
      <protection locked="0"/>
    </xf>
    <xf numFmtId="183" fontId="17" fillId="0" borderId="94" xfId="16" applyNumberFormat="1" applyFont="1" applyBorder="1" applyAlignment="1" applyProtection="1">
      <alignment horizontal="right" vertical="center" shrinkToFit="1"/>
      <protection locked="0"/>
    </xf>
    <xf numFmtId="183" fontId="17" fillId="0" borderId="100" xfId="16" applyNumberFormat="1" applyFont="1" applyBorder="1" applyAlignment="1" applyProtection="1">
      <alignment horizontal="right" vertical="center" shrinkToFit="1"/>
      <protection locked="0"/>
    </xf>
    <xf numFmtId="0" fontId="17" fillId="0" borderId="100" xfId="11" applyFont="1" applyBorder="1" applyAlignment="1" applyProtection="1">
      <alignment horizontal="left" vertical="center" shrinkToFit="1"/>
      <protection locked="0"/>
    </xf>
    <xf numFmtId="0" fontId="17" fillId="0" borderId="145" xfId="11" applyFont="1" applyBorder="1" applyAlignment="1" applyProtection="1">
      <alignment horizontal="left" vertical="center" shrinkToFit="1"/>
      <protection locked="0"/>
    </xf>
    <xf numFmtId="183" fontId="17" fillId="5" borderId="112" xfId="12" applyNumberFormat="1" applyFont="1" applyFill="1" applyBorder="1" applyAlignment="1" applyProtection="1">
      <alignment horizontal="right" vertical="center" shrinkToFit="1"/>
      <protection locked="0"/>
    </xf>
    <xf numFmtId="183" fontId="17" fillId="5" borderId="117" xfId="11" applyNumberFormat="1" applyFont="1" applyFill="1" applyBorder="1" applyAlignment="1" applyProtection="1">
      <alignment horizontal="right" vertical="center" shrinkToFit="1"/>
      <protection locked="0"/>
    </xf>
    <xf numFmtId="183" fontId="17" fillId="5" borderId="124" xfId="11" applyNumberFormat="1" applyFont="1" applyFill="1" applyBorder="1" applyAlignment="1" applyProtection="1">
      <alignment horizontal="right" vertical="center" shrinkToFit="1"/>
      <protection locked="0"/>
    </xf>
    <xf numFmtId="183" fontId="17" fillId="5" borderId="128" xfId="11" applyNumberFormat="1" applyFont="1" applyFill="1" applyBorder="1" applyAlignment="1" applyProtection="1">
      <alignment horizontal="right" vertical="center" shrinkToFit="1"/>
      <protection locked="0"/>
    </xf>
    <xf numFmtId="184" fontId="17" fillId="5" borderId="105" xfId="12" applyNumberFormat="1" applyFont="1" applyFill="1" applyBorder="1" applyAlignment="1" applyProtection="1">
      <alignment horizontal="right" vertical="center" shrinkToFit="1"/>
      <protection locked="0"/>
    </xf>
    <xf numFmtId="183" fontId="17" fillId="5" borderId="61" xfId="11" applyNumberFormat="1" applyFont="1" applyFill="1" applyBorder="1" applyAlignment="1" applyProtection="1">
      <alignment horizontal="right" vertical="center" shrinkToFit="1"/>
      <protection locked="0"/>
    </xf>
    <xf numFmtId="183" fontId="17" fillId="5" borderId="52" xfId="11" applyNumberFormat="1" applyFont="1" applyFill="1" applyBorder="1" applyAlignment="1" applyProtection="1">
      <alignment horizontal="right" vertical="center" shrinkToFit="1"/>
      <protection locked="0"/>
    </xf>
    <xf numFmtId="183" fontId="17" fillId="3" borderId="95" xfId="15" applyNumberFormat="1" applyFont="1" applyFill="1" applyBorder="1" applyAlignment="1" applyProtection="1">
      <alignment horizontal="right" vertical="center" shrinkToFit="1"/>
      <protection locked="0"/>
    </xf>
    <xf numFmtId="183" fontId="17" fillId="3" borderId="101" xfId="15" applyNumberFormat="1" applyFont="1" applyFill="1" applyBorder="1" applyAlignment="1" applyProtection="1">
      <alignment horizontal="right" vertical="center" shrinkToFit="1"/>
      <protection locked="0"/>
    </xf>
    <xf numFmtId="183" fontId="17" fillId="3" borderId="107" xfId="15" applyNumberFormat="1" applyFont="1" applyFill="1" applyBorder="1" applyAlignment="1" applyProtection="1">
      <alignment horizontal="right" vertical="center" shrinkToFit="1"/>
      <protection locked="0"/>
    </xf>
    <xf numFmtId="183" fontId="17" fillId="0" borderId="116" xfId="16" applyNumberFormat="1" applyFont="1" applyBorder="1" applyAlignment="1" applyProtection="1">
      <alignment horizontal="right" vertical="center" shrinkToFit="1"/>
      <protection locked="0"/>
    </xf>
    <xf numFmtId="183" fontId="17" fillId="0" borderId="123" xfId="16" applyNumberFormat="1" applyFont="1" applyBorder="1" applyAlignment="1" applyProtection="1">
      <alignment horizontal="right" vertical="center" shrinkToFit="1"/>
      <protection locked="0"/>
    </xf>
    <xf numFmtId="183" fontId="17" fillId="3" borderId="106" xfId="15" applyNumberFormat="1" applyFont="1" applyFill="1" applyBorder="1" applyAlignment="1" applyProtection="1">
      <alignment horizontal="right" vertical="center" shrinkToFit="1"/>
      <protection locked="0"/>
    </xf>
    <xf numFmtId="184"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184" fontId="17" fillId="0" borderId="101" xfId="12"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3" fontId="17" fillId="0" borderId="98" xfId="16" applyNumberFormat="1" applyFont="1" applyBorder="1" applyAlignment="1" applyProtection="1">
      <alignment horizontal="right" vertical="center" shrinkToFit="1"/>
      <protection locked="0"/>
    </xf>
    <xf numFmtId="183" fontId="17" fillId="0" borderId="104" xfId="16" applyNumberFormat="1" applyFont="1" applyBorder="1" applyAlignment="1" applyProtection="1">
      <alignment horizontal="right" vertical="center" shrinkToFit="1"/>
      <protection locked="0"/>
    </xf>
    <xf numFmtId="183" fontId="17" fillId="0" borderId="111" xfId="16" applyNumberFormat="1" applyFont="1" applyBorder="1" applyAlignment="1" applyProtection="1">
      <alignment horizontal="right" vertical="center" shrinkToFit="1"/>
      <protection locked="0"/>
    </xf>
    <xf numFmtId="183" fontId="17" fillId="0" borderId="118" xfId="16" applyNumberFormat="1" applyFont="1" applyBorder="1" applyAlignment="1" applyProtection="1">
      <alignment horizontal="right" vertical="center" shrinkToFit="1"/>
      <protection locked="0"/>
    </xf>
    <xf numFmtId="183" fontId="17" fillId="0" borderId="125" xfId="16" applyNumberFormat="1" applyFont="1" applyBorder="1" applyAlignment="1" applyProtection="1">
      <alignment horizontal="right" vertical="center" shrinkToFit="1"/>
      <protection locked="0"/>
    </xf>
    <xf numFmtId="183" fontId="17" fillId="0" borderId="129" xfId="12" applyNumberFormat="1" applyFont="1" applyBorder="1" applyAlignment="1" applyProtection="1">
      <alignment horizontal="right" vertical="center" shrinkToFit="1"/>
      <protection locked="0"/>
    </xf>
    <xf numFmtId="184"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0" fontId="17" fillId="3" borderId="19" xfId="12" applyFont="1" applyFill="1" applyBorder="1" applyAlignment="1">
      <alignment horizontal="left" vertical="center"/>
    </xf>
    <xf numFmtId="0" fontId="17" fillId="3" borderId="20" xfId="12" applyFont="1" applyFill="1" applyBorder="1" applyAlignment="1">
      <alignment horizontal="left" vertical="center"/>
    </xf>
    <xf numFmtId="183" fontId="17" fillId="5" borderId="97" xfId="11" applyNumberFormat="1" applyFont="1" applyFill="1" applyBorder="1" applyAlignment="1" applyProtection="1">
      <alignment horizontal="right" vertical="center" shrinkToFit="1"/>
      <protection locked="0"/>
    </xf>
    <xf numFmtId="183" fontId="17" fillId="5" borderId="108" xfId="11" applyNumberFormat="1" applyFont="1" applyFill="1" applyBorder="1" applyAlignment="1" applyProtection="1">
      <alignment horizontal="right" vertical="center" shrinkToFit="1"/>
      <protection locked="0"/>
    </xf>
    <xf numFmtId="183" fontId="17" fillId="0" borderId="96" xfId="16" applyNumberFormat="1" applyFont="1" applyBorder="1" applyAlignment="1" applyProtection="1">
      <alignment horizontal="right" vertical="center" shrinkToFit="1"/>
      <protection locked="0"/>
    </xf>
    <xf numFmtId="183" fontId="17" fillId="0" borderId="102" xfId="16" applyNumberFormat="1" applyFont="1" applyBorder="1" applyAlignment="1" applyProtection="1">
      <alignment horizontal="right" vertical="center" shrinkToFit="1"/>
      <protection locked="0"/>
    </xf>
    <xf numFmtId="183" fontId="17" fillId="0" borderId="110" xfId="16" applyNumberFormat="1" applyFont="1" applyBorder="1" applyAlignment="1" applyProtection="1">
      <alignment horizontal="right" vertical="center" shrinkToFit="1"/>
      <protection locked="0"/>
    </xf>
    <xf numFmtId="183" fontId="17" fillId="0" borderId="127" xfId="11" applyNumberFormat="1" applyFont="1" applyBorder="1" applyAlignment="1" applyProtection="1">
      <alignment horizontal="right" vertical="center" shrinkToFit="1"/>
      <protection locked="0"/>
    </xf>
    <xf numFmtId="0" fontId="17" fillId="0" borderId="102" xfId="11" applyFont="1" applyBorder="1" applyAlignment="1" applyProtection="1">
      <alignment horizontal="left" vertical="center" shrinkToFit="1"/>
      <protection locked="0"/>
    </xf>
    <xf numFmtId="0" fontId="17" fillId="0" borderId="147" xfId="11" applyFont="1" applyBorder="1" applyAlignment="1" applyProtection="1">
      <alignment horizontal="left" vertical="center" shrinkToFit="1"/>
      <protection locked="0"/>
    </xf>
    <xf numFmtId="0" fontId="16" fillId="3" borderId="0" xfId="12" applyFont="1" applyFill="1">
      <alignment vertical="center"/>
    </xf>
    <xf numFmtId="0" fontId="21" fillId="3" borderId="6" xfId="12" applyFont="1" applyFill="1" applyBorder="1" applyAlignment="1">
      <alignment horizontal="center" vertical="center"/>
    </xf>
    <xf numFmtId="0" fontId="21" fillId="3" borderId="18" xfId="12" applyFont="1" applyFill="1" applyBorder="1" applyAlignment="1">
      <alignment horizontal="center" vertical="center"/>
    </xf>
    <xf numFmtId="0" fontId="21" fillId="3" borderId="64" xfId="12" applyFont="1" applyFill="1" applyBorder="1" applyAlignment="1">
      <alignment horizontal="center" vertical="center"/>
    </xf>
    <xf numFmtId="183" fontId="17" fillId="0" borderId="109" xfId="16" applyNumberFormat="1" applyFont="1" applyBorder="1" applyAlignment="1" applyProtection="1">
      <alignment horizontal="right" vertical="center" shrinkToFit="1"/>
      <protection locked="0"/>
    </xf>
    <xf numFmtId="183" fontId="17" fillId="0" borderId="115" xfId="16" applyNumberFormat="1" applyFont="1" applyBorder="1" applyAlignment="1" applyProtection="1">
      <alignment horizontal="right" vertical="center" shrinkToFit="1"/>
      <protection locked="0"/>
    </xf>
    <xf numFmtId="183" fontId="17" fillId="0" borderId="120" xfId="16" applyNumberFormat="1" applyFont="1" applyBorder="1" applyAlignment="1" applyProtection="1">
      <alignment horizontal="right" vertical="center" shrinkToFit="1"/>
      <protection locked="0"/>
    </xf>
    <xf numFmtId="183" fontId="17" fillId="0" borderId="122" xfId="16" applyNumberFormat="1" applyFont="1" applyBorder="1" applyAlignment="1" applyProtection="1">
      <alignment horizontal="right" vertical="center" shrinkToFit="1"/>
      <protection locked="0"/>
    </xf>
    <xf numFmtId="183" fontId="17" fillId="0" borderId="126" xfId="11" applyNumberFormat="1" applyFont="1" applyBorder="1" applyAlignment="1" applyProtection="1">
      <alignment horizontal="right" vertical="center" shrinkToFit="1"/>
      <protection locked="0"/>
    </xf>
    <xf numFmtId="183" fontId="17" fillId="0" borderId="83" xfId="11" applyNumberFormat="1" applyFont="1" applyBorder="1" applyAlignment="1" applyProtection="1">
      <alignment horizontal="right" vertical="center" shrinkToFit="1"/>
      <protection locked="0"/>
    </xf>
    <xf numFmtId="183" fontId="17" fillId="0" borderId="86" xfId="11" applyNumberFormat="1" applyFont="1" applyBorder="1" applyAlignment="1" applyProtection="1">
      <alignment horizontal="right" vertical="center" shrinkToFit="1"/>
      <protection locked="0"/>
    </xf>
    <xf numFmtId="183" fontId="17" fillId="0" borderId="90" xfId="11" applyNumberFormat="1" applyFont="1" applyBorder="1" applyAlignment="1" applyProtection="1">
      <alignment horizontal="right" vertical="center" shrinkToFit="1"/>
      <protection locked="0"/>
    </xf>
    <xf numFmtId="0" fontId="17" fillId="0" borderId="167" xfId="11" applyFont="1" applyBorder="1" applyAlignment="1" applyProtection="1">
      <alignment horizontal="left" vertical="center" shrinkToFit="1"/>
      <protection locked="0"/>
    </xf>
    <xf numFmtId="0" fontId="3" fillId="4" borderId="40" xfId="12" applyFill="1" applyBorder="1" applyAlignment="1" applyProtection="1">
      <alignment horizontal="center" vertical="center" wrapText="1"/>
      <protection locked="0"/>
    </xf>
    <xf numFmtId="0" fontId="3" fillId="4" borderId="19" xfId="12" applyFill="1" applyBorder="1" applyAlignment="1" applyProtection="1">
      <alignment horizontal="center" vertical="center" wrapText="1"/>
      <protection locked="0"/>
    </xf>
    <xf numFmtId="0" fontId="3" fillId="4" borderId="13" xfId="12" applyFill="1" applyBorder="1" applyAlignment="1" applyProtection="1">
      <alignment horizontal="center" vertical="center" wrapText="1"/>
      <protection locked="0"/>
    </xf>
    <xf numFmtId="0" fontId="3" fillId="4" borderId="93" xfId="12" applyFill="1" applyBorder="1" applyAlignment="1" applyProtection="1">
      <alignment horizontal="center" vertical="center" wrapText="1"/>
      <protection locked="0"/>
    </xf>
    <xf numFmtId="0" fontId="3" fillId="4" borderId="82" xfId="12" applyFill="1" applyBorder="1" applyAlignment="1" applyProtection="1">
      <alignment horizontal="center" vertical="center" wrapText="1"/>
      <protection locked="0"/>
    </xf>
    <xf numFmtId="0" fontId="3" fillId="4" borderId="89" xfId="12" applyFill="1" applyBorder="1" applyAlignment="1" applyProtection="1">
      <alignment horizontal="center" vertical="center" wrapText="1"/>
      <protection locked="0"/>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78" fontId="22" fillId="0" borderId="32" xfId="13" applyNumberFormat="1" applyFont="1" applyBorder="1" applyAlignment="1">
      <alignment horizontal="center" vertical="center"/>
    </xf>
    <xf numFmtId="178" fontId="22" fillId="0" borderId="35" xfId="13" applyNumberFormat="1" applyFont="1" applyBorder="1" applyAlignment="1">
      <alignment horizontal="center" vertical="center"/>
    </xf>
    <xf numFmtId="178" fontId="22"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78" fontId="22" fillId="0" borderId="27" xfId="13" applyNumberFormat="1" applyFont="1" applyBorder="1" applyAlignment="1">
      <alignment horizontal="center" vertical="center" wrapText="1"/>
    </xf>
    <xf numFmtId="178" fontId="22" fillId="0" borderId="26" xfId="13" applyNumberFormat="1" applyFont="1" applyBorder="1" applyAlignment="1">
      <alignment horizontal="center" vertical="center" wrapText="1"/>
    </xf>
    <xf numFmtId="178" fontId="14" fillId="3" borderId="32" xfId="19" applyNumberFormat="1" applyFont="1" applyFill="1" applyBorder="1" applyAlignment="1">
      <alignment vertical="center" wrapText="1"/>
    </xf>
    <xf numFmtId="178" fontId="14" fillId="3" borderId="35" xfId="19" applyNumberFormat="1" applyFont="1" applyFill="1" applyBorder="1" applyAlignment="1">
      <alignment vertical="center" wrapText="1"/>
    </xf>
    <xf numFmtId="178" fontId="14" fillId="3" borderId="37" xfId="19" applyNumberFormat="1" applyFont="1" applyFill="1" applyBorder="1" applyAlignment="1">
      <alignment vertical="center" wrapText="1"/>
    </xf>
    <xf numFmtId="178" fontId="14" fillId="0" borderId="32" xfId="19" applyNumberFormat="1" applyFont="1" applyFill="1" applyBorder="1" applyAlignment="1">
      <alignment vertical="center" wrapText="1"/>
    </xf>
    <xf numFmtId="178" fontId="14" fillId="0" borderId="35" xfId="19" applyNumberFormat="1" applyFont="1" applyFill="1" applyBorder="1" applyAlignment="1">
      <alignment vertical="center" wrapText="1"/>
    </xf>
    <xf numFmtId="178" fontId="14" fillId="0" borderId="37" xfId="19" applyNumberFormat="1" applyFont="1" applyFill="1" applyBorder="1" applyAlignment="1">
      <alignment vertical="center" wrapText="1"/>
    </xf>
    <xf numFmtId="178" fontId="14" fillId="0" borderId="23" xfId="19" applyNumberFormat="1" applyFont="1" applyFill="1" applyBorder="1">
      <alignment vertical="center"/>
    </xf>
    <xf numFmtId="187" fontId="14" fillId="3" borderId="32" xfId="18" applyNumberFormat="1" applyFont="1" applyFill="1" applyBorder="1" applyAlignment="1">
      <alignment horizontal="left" vertical="center" wrapText="1"/>
    </xf>
    <xf numFmtId="187" fontId="14" fillId="3" borderId="35" xfId="18" applyNumberFormat="1" applyFont="1" applyFill="1" applyBorder="1" applyAlignment="1">
      <alignment horizontal="left" vertical="center" wrapText="1"/>
    </xf>
    <xf numFmtId="187"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78" fontId="22" fillId="0" borderId="32" xfId="19" applyNumberFormat="1" applyFont="1" applyBorder="1">
      <alignment vertical="center"/>
    </xf>
    <xf numFmtId="178" fontId="22" fillId="0" borderId="35" xfId="19" applyNumberFormat="1" applyFont="1" applyBorder="1">
      <alignment vertical="center"/>
    </xf>
    <xf numFmtId="178" fontId="22" fillId="0" borderId="37" xfId="19" applyNumberFormat="1" applyFont="1" applyBorder="1">
      <alignmen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7" applyFont="1" applyFill="1" applyBorder="1" applyAlignment="1">
      <alignment horizontal="left" vertical="center" wrapText="1"/>
    </xf>
    <xf numFmtId="0" fontId="25" fillId="0" borderId="51" xfId="17" applyFont="1" applyBorder="1" applyAlignment="1">
      <alignment horizontal="left" vertical="center" wrapText="1"/>
    </xf>
    <xf numFmtId="0" fontId="25" fillId="0" borderId="36" xfId="17" applyFont="1" applyFill="1" applyBorder="1" applyAlignment="1">
      <alignment horizontal="left" vertical="center" wrapText="1"/>
    </xf>
    <xf numFmtId="0" fontId="25" fillId="0" borderId="52" xfId="17" applyFont="1" applyBorder="1" applyAlignment="1">
      <alignment horizontal="left" vertical="center" wrapText="1"/>
    </xf>
    <xf numFmtId="0" fontId="25" fillId="0" borderId="22" xfId="17" applyFont="1" applyFill="1" applyBorder="1" applyAlignment="1">
      <alignment horizontal="left" vertical="center" wrapText="1"/>
    </xf>
    <xf numFmtId="0" fontId="25" fillId="0" borderId="50" xfId="17" applyFont="1" applyFill="1" applyBorder="1" applyAlignment="1">
      <alignment horizontal="left" vertical="center" wrapText="1"/>
    </xf>
    <xf numFmtId="0" fontId="28" fillId="0" borderId="39" xfId="8" applyFont="1" applyBorder="1">
      <alignment vertical="center"/>
    </xf>
    <xf numFmtId="0" fontId="28" fillId="0" borderId="22" xfId="8" applyFont="1" applyBorder="1">
      <alignment vertical="center"/>
    </xf>
    <xf numFmtId="0" fontId="28" fillId="0" borderId="41" xfId="8" applyFont="1" applyBorder="1">
      <alignment vertical="center"/>
    </xf>
    <xf numFmtId="0" fontId="26" fillId="0" borderId="32" xfId="8" applyFont="1" applyBorder="1">
      <alignment vertical="center"/>
    </xf>
    <xf numFmtId="0" fontId="26" fillId="0" borderId="35" xfId="8" applyFont="1" applyBorder="1">
      <alignment vertical="center"/>
    </xf>
    <xf numFmtId="0" fontId="26" fillId="0" borderId="5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2" xfId="8" applyFont="1" applyBorder="1" applyAlignment="1">
      <alignment horizontal="center" vertical="center" wrapText="1"/>
    </xf>
    <xf numFmtId="0" fontId="26" fillId="0" borderId="2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31" fillId="0" borderId="32" xfId="6" applyFont="1" applyFill="1" applyBorder="1" applyAlignment="1" applyProtection="1">
      <alignment horizontal="left" vertical="center" wrapText="1"/>
      <protection locked="0"/>
    </xf>
    <xf numFmtId="0" fontId="31" fillId="0" borderId="35" xfId="6" applyFont="1" applyFill="1" applyBorder="1" applyAlignment="1" applyProtection="1">
      <alignment horizontal="left" vertical="center" wrapText="1"/>
      <protection locked="0"/>
    </xf>
    <xf numFmtId="0" fontId="31" fillId="0" borderId="51"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64" xfId="6" applyFont="1" applyFill="1" applyBorder="1" applyAlignment="1" applyProtection="1">
      <alignment horizontal="left" vertical="center"/>
    </xf>
    <xf numFmtId="0" fontId="31" fillId="0" borderId="19" xfId="6" applyFont="1" applyFill="1" applyBorder="1" applyAlignment="1" applyProtection="1">
      <alignment horizontal="left" vertical="center" wrapText="1"/>
    </xf>
    <xf numFmtId="0" fontId="31" fillId="0" borderId="53"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54"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51" xfId="6" applyFont="1" applyFill="1" applyBorder="1" applyAlignment="1" applyProtection="1">
      <alignment horizontal="left" vertical="center"/>
    </xf>
  </cellXfs>
  <cellStyles count="21">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64E99588-2A35-4114-96FA-9C431DB77829}"/>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9" xr:uid="{00000000-0005-0000-0000-000013000000}"/>
    <cellStyle name="標準_【レイアウト】（市）資料３（Ｐ２）　歳出比較分析表" xfId="18" xr:uid="{00000000-0005-0000-0000-000012000000}"/>
    <cellStyle name="標準_APAHO251300" xfId="13" xr:uid="{00000000-0005-0000-0000-00000D000000}"/>
    <cellStyle name="標準_APAHO252300" xfId="14" xr:uid="{00000000-0005-0000-0000-00000E000000}"/>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96462</c:v>
                </c:pt>
                <c:pt idx="1">
                  <c:v>83103</c:v>
                </c:pt>
                <c:pt idx="2">
                  <c:v>84459</c:v>
                </c:pt>
                <c:pt idx="3">
                  <c:v>74568</c:v>
                </c:pt>
                <c:pt idx="4">
                  <c:v>73693</c:v>
                </c:pt>
              </c:numCache>
            </c:numRef>
          </c:val>
          <c:smooth val="0"/>
          <c:extLst>
            <c:ext xmlns:c16="http://schemas.microsoft.com/office/drawing/2014/chart" uri="{C3380CC4-5D6E-409C-BE32-E72D297353CC}">
              <c16:uniqueId val="{00000000-8C21-4077-BE0C-E79A9177AC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38725</c:v>
                </c:pt>
                <c:pt idx="1">
                  <c:v>32692</c:v>
                </c:pt>
                <c:pt idx="2">
                  <c:v>60535</c:v>
                </c:pt>
                <c:pt idx="3">
                  <c:v>51423</c:v>
                </c:pt>
                <c:pt idx="4">
                  <c:v>46839</c:v>
                </c:pt>
              </c:numCache>
            </c:numRef>
          </c:val>
          <c:smooth val="0"/>
          <c:extLst>
            <c:ext xmlns:c16="http://schemas.microsoft.com/office/drawing/2014/chart" uri="{C3380CC4-5D6E-409C-BE32-E72D297353CC}">
              <c16:uniqueId val="{00000001-8C21-4077-BE0C-E79A9177AC6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4.25</c:v>
                </c:pt>
                <c:pt idx="1">
                  <c:v>6.73</c:v>
                </c:pt>
                <c:pt idx="2">
                  <c:v>5.67</c:v>
                </c:pt>
                <c:pt idx="3">
                  <c:v>8.0500000000000007</c:v>
                </c:pt>
                <c:pt idx="4">
                  <c:v>7.11</c:v>
                </c:pt>
              </c:numCache>
            </c:numRef>
          </c:val>
          <c:extLst>
            <c:ext xmlns:c16="http://schemas.microsoft.com/office/drawing/2014/chart" uri="{C3380CC4-5D6E-409C-BE32-E72D297353CC}">
              <c16:uniqueId val="{00000000-DF60-4B76-86E9-432B74CE49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46.54</c:v>
                </c:pt>
                <c:pt idx="1">
                  <c:v>50.26</c:v>
                </c:pt>
                <c:pt idx="2">
                  <c:v>50.48</c:v>
                </c:pt>
                <c:pt idx="3">
                  <c:v>61.33</c:v>
                </c:pt>
                <c:pt idx="4">
                  <c:v>67.239999999999995</c:v>
                </c:pt>
              </c:numCache>
            </c:numRef>
          </c:val>
          <c:extLst>
            <c:ext xmlns:c16="http://schemas.microsoft.com/office/drawing/2014/chart" uri="{C3380CC4-5D6E-409C-BE32-E72D297353CC}">
              <c16:uniqueId val="{00000001-DF60-4B76-86E9-432B74CE494C}"/>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2.5099999999999998</c:v>
                </c:pt>
                <c:pt idx="1">
                  <c:v>7.2</c:v>
                </c:pt>
                <c:pt idx="2">
                  <c:v>3.39</c:v>
                </c:pt>
                <c:pt idx="3">
                  <c:v>9.41</c:v>
                </c:pt>
                <c:pt idx="4">
                  <c:v>10.199999999999999</c:v>
                </c:pt>
              </c:numCache>
            </c:numRef>
          </c:val>
          <c:smooth val="0"/>
          <c:extLst>
            <c:ext xmlns:c16="http://schemas.microsoft.com/office/drawing/2014/chart" uri="{C3380CC4-5D6E-409C-BE32-E72D297353CC}">
              <c16:uniqueId val="{00000002-DF60-4B76-86E9-432B74CE494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98-4167-A35F-8D54356F2B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98-4167-A35F-8D54356F2B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98-4167-A35F-8D54356F2BCB}"/>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0.04</c:v>
                </c:pt>
              </c:numCache>
            </c:numRef>
          </c:val>
          <c:extLst>
            <c:ext xmlns:c16="http://schemas.microsoft.com/office/drawing/2014/chart" uri="{C3380CC4-5D6E-409C-BE32-E72D297353CC}">
              <c16:uniqueId val="{00000003-2598-4167-A35F-8D54356F2BCB}"/>
            </c:ext>
          </c:extLst>
        </c:ser>
        <c:ser>
          <c:idx val="4"/>
          <c:order val="4"/>
          <c:tx>
            <c:strRef>
              <c:f>データシート!$A$31</c:f>
              <c:strCache>
                <c:ptCount val="1"/>
                <c:pt idx="0">
                  <c:v>国民健康保険特別会計（事業勘定）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0.63</c:v>
                </c:pt>
                <c:pt idx="2">
                  <c:v>#N/A</c:v>
                </c:pt>
                <c:pt idx="3">
                  <c:v>1.07</c:v>
                </c:pt>
                <c:pt idx="4">
                  <c:v>#N/A</c:v>
                </c:pt>
                <c:pt idx="5">
                  <c:v>0.22</c:v>
                </c:pt>
                <c:pt idx="6">
                  <c:v>#N/A</c:v>
                </c:pt>
                <c:pt idx="7">
                  <c:v>0.88</c:v>
                </c:pt>
                <c:pt idx="8">
                  <c:v>#N/A</c:v>
                </c:pt>
                <c:pt idx="9">
                  <c:v>0.21</c:v>
                </c:pt>
              </c:numCache>
            </c:numRef>
          </c:val>
          <c:extLst>
            <c:ext xmlns:c16="http://schemas.microsoft.com/office/drawing/2014/chart" uri="{C3380CC4-5D6E-409C-BE32-E72D297353CC}">
              <c16:uniqueId val="{00000004-2598-4167-A35F-8D54356F2BC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0.24</c:v>
                </c:pt>
                <c:pt idx="2">
                  <c:v>#N/A</c:v>
                </c:pt>
                <c:pt idx="3">
                  <c:v>0.25</c:v>
                </c:pt>
                <c:pt idx="4">
                  <c:v>#N/A</c:v>
                </c:pt>
                <c:pt idx="5">
                  <c:v>0.25</c:v>
                </c:pt>
                <c:pt idx="6">
                  <c:v>#N/A</c:v>
                </c:pt>
                <c:pt idx="7">
                  <c:v>0.28000000000000003</c:v>
                </c:pt>
                <c:pt idx="8">
                  <c:v>#N/A</c:v>
                </c:pt>
                <c:pt idx="9">
                  <c:v>0.27</c:v>
                </c:pt>
              </c:numCache>
            </c:numRef>
          </c:val>
          <c:extLst>
            <c:ext xmlns:c16="http://schemas.microsoft.com/office/drawing/2014/chart" uri="{C3380CC4-5D6E-409C-BE32-E72D297353CC}">
              <c16:uniqueId val="{00000005-2598-4167-A35F-8D54356F2BCB}"/>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0.76</c:v>
                </c:pt>
                <c:pt idx="2">
                  <c:v>#N/A</c:v>
                </c:pt>
                <c:pt idx="3">
                  <c:v>1.05</c:v>
                </c:pt>
                <c:pt idx="4">
                  <c:v>#N/A</c:v>
                </c:pt>
                <c:pt idx="5">
                  <c:v>1.03</c:v>
                </c:pt>
                <c:pt idx="6">
                  <c:v>#N/A</c:v>
                </c:pt>
                <c:pt idx="7">
                  <c:v>1.89</c:v>
                </c:pt>
                <c:pt idx="8">
                  <c:v>#N/A</c:v>
                </c:pt>
                <c:pt idx="9">
                  <c:v>1.86</c:v>
                </c:pt>
              </c:numCache>
            </c:numRef>
          </c:val>
          <c:extLst>
            <c:ext xmlns:c16="http://schemas.microsoft.com/office/drawing/2014/chart" uri="{C3380CC4-5D6E-409C-BE32-E72D297353CC}">
              <c16:uniqueId val="{00000006-2598-4167-A35F-8D54356F2BCB}"/>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4.24</c:v>
                </c:pt>
                <c:pt idx="2">
                  <c:v>#N/A</c:v>
                </c:pt>
                <c:pt idx="3">
                  <c:v>6.73</c:v>
                </c:pt>
                <c:pt idx="4">
                  <c:v>#N/A</c:v>
                </c:pt>
                <c:pt idx="5">
                  <c:v>5.67</c:v>
                </c:pt>
                <c:pt idx="6">
                  <c:v>#N/A</c:v>
                </c:pt>
                <c:pt idx="7">
                  <c:v>8.0399999999999991</c:v>
                </c:pt>
                <c:pt idx="8">
                  <c:v>#N/A</c:v>
                </c:pt>
                <c:pt idx="9">
                  <c:v>7.1</c:v>
                </c:pt>
              </c:numCache>
            </c:numRef>
          </c:val>
          <c:extLst>
            <c:ext xmlns:c16="http://schemas.microsoft.com/office/drawing/2014/chart" uri="{C3380CC4-5D6E-409C-BE32-E72D297353CC}">
              <c16:uniqueId val="{00000007-2598-4167-A35F-8D54356F2BC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9.8699999999999992</c:v>
                </c:pt>
                <c:pt idx="2">
                  <c:v>#N/A</c:v>
                </c:pt>
                <c:pt idx="3">
                  <c:v>10.51</c:v>
                </c:pt>
                <c:pt idx="4">
                  <c:v>#N/A</c:v>
                </c:pt>
                <c:pt idx="5">
                  <c:v>9.23</c:v>
                </c:pt>
                <c:pt idx="6">
                  <c:v>#N/A</c:v>
                </c:pt>
                <c:pt idx="7">
                  <c:v>9.16</c:v>
                </c:pt>
                <c:pt idx="8">
                  <c:v>#N/A</c:v>
                </c:pt>
                <c:pt idx="9">
                  <c:v>7.46</c:v>
                </c:pt>
              </c:numCache>
            </c:numRef>
          </c:val>
          <c:extLst>
            <c:ext xmlns:c16="http://schemas.microsoft.com/office/drawing/2014/chart" uri="{C3380CC4-5D6E-409C-BE32-E72D297353CC}">
              <c16:uniqueId val="{00000008-2598-4167-A35F-8D54356F2BCB}"/>
            </c:ext>
          </c:extLst>
        </c:ser>
        <c:ser>
          <c:idx val="9"/>
          <c:order val="9"/>
          <c:tx>
            <c:strRef>
              <c:f>データシート!$A$36</c:f>
              <c:strCache>
                <c:ptCount val="1"/>
                <c:pt idx="0">
                  <c:v>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4.1500000000000004</c:v>
                </c:pt>
                <c:pt idx="2">
                  <c:v>#N/A</c:v>
                </c:pt>
                <c:pt idx="3">
                  <c:v>4.97</c:v>
                </c:pt>
                <c:pt idx="4">
                  <c:v>#N/A</c:v>
                </c:pt>
                <c:pt idx="5">
                  <c:v>5.44</c:v>
                </c:pt>
                <c:pt idx="6">
                  <c:v>#N/A</c:v>
                </c:pt>
                <c:pt idx="7">
                  <c:v>7.91</c:v>
                </c:pt>
                <c:pt idx="8">
                  <c:v>#N/A</c:v>
                </c:pt>
                <c:pt idx="9">
                  <c:v>8.51</c:v>
                </c:pt>
              </c:numCache>
            </c:numRef>
          </c:val>
          <c:extLst>
            <c:ext xmlns:c16="http://schemas.microsoft.com/office/drawing/2014/chart" uri="{C3380CC4-5D6E-409C-BE32-E72D297353CC}">
              <c16:uniqueId val="{00000009-2598-4167-A35F-8D54356F2BCB}"/>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528</c:v>
                </c:pt>
                <c:pt idx="5">
                  <c:v>489</c:v>
                </c:pt>
                <c:pt idx="8">
                  <c:v>471</c:v>
                </c:pt>
                <c:pt idx="11">
                  <c:v>442</c:v>
                </c:pt>
                <c:pt idx="14">
                  <c:v>500</c:v>
                </c:pt>
              </c:numCache>
            </c:numRef>
          </c:val>
          <c:extLst>
            <c:ext xmlns:c16="http://schemas.microsoft.com/office/drawing/2014/chart" uri="{C3380CC4-5D6E-409C-BE32-E72D297353CC}">
              <c16:uniqueId val="{00000000-9695-440C-8B0B-3C7BB62ADA2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695-440C-8B0B-3C7BB62ADA2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695-440C-8B0B-3C7BB62ADA2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28</c:v>
                </c:pt>
                <c:pt idx="3">
                  <c:v>27</c:v>
                </c:pt>
                <c:pt idx="6">
                  <c:v>41</c:v>
                </c:pt>
                <c:pt idx="9">
                  <c:v>32</c:v>
                </c:pt>
                <c:pt idx="12">
                  <c:v>33</c:v>
                </c:pt>
              </c:numCache>
            </c:numRef>
          </c:val>
          <c:extLst>
            <c:ext xmlns:c16="http://schemas.microsoft.com/office/drawing/2014/chart" uri="{C3380CC4-5D6E-409C-BE32-E72D297353CC}">
              <c16:uniqueId val="{00000003-9695-440C-8B0B-3C7BB62ADA2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36</c:v>
                </c:pt>
                <c:pt idx="3">
                  <c:v>34</c:v>
                </c:pt>
                <c:pt idx="6">
                  <c:v>32</c:v>
                </c:pt>
                <c:pt idx="9">
                  <c:v>24</c:v>
                </c:pt>
                <c:pt idx="12">
                  <c:v>92</c:v>
                </c:pt>
              </c:numCache>
            </c:numRef>
          </c:val>
          <c:extLst>
            <c:ext xmlns:c16="http://schemas.microsoft.com/office/drawing/2014/chart" uri="{C3380CC4-5D6E-409C-BE32-E72D297353CC}">
              <c16:uniqueId val="{00000004-9695-440C-8B0B-3C7BB62ADA2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695-440C-8B0B-3C7BB62ADA2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695-440C-8B0B-3C7BB62ADA2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388</c:v>
                </c:pt>
                <c:pt idx="3">
                  <c:v>362</c:v>
                </c:pt>
                <c:pt idx="6">
                  <c:v>354</c:v>
                </c:pt>
                <c:pt idx="9">
                  <c:v>419</c:v>
                </c:pt>
                <c:pt idx="12">
                  <c:v>436</c:v>
                </c:pt>
              </c:numCache>
            </c:numRef>
          </c:val>
          <c:extLst>
            <c:ext xmlns:c16="http://schemas.microsoft.com/office/drawing/2014/chart" uri="{C3380CC4-5D6E-409C-BE32-E72D297353CC}">
              <c16:uniqueId val="{00000007-9695-440C-8B0B-3C7BB62ADA23}"/>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-76</c:v>
                </c:pt>
                <c:pt idx="2">
                  <c:v>#N/A</c:v>
                </c:pt>
                <c:pt idx="3">
                  <c:v>#N/A</c:v>
                </c:pt>
                <c:pt idx="4">
                  <c:v>-66</c:v>
                </c:pt>
                <c:pt idx="5">
                  <c:v>#N/A</c:v>
                </c:pt>
                <c:pt idx="6">
                  <c:v>#N/A</c:v>
                </c:pt>
                <c:pt idx="7">
                  <c:v>-44</c:v>
                </c:pt>
                <c:pt idx="8">
                  <c:v>#N/A</c:v>
                </c:pt>
                <c:pt idx="9">
                  <c:v>#N/A</c:v>
                </c:pt>
                <c:pt idx="10">
                  <c:v>33</c:v>
                </c:pt>
                <c:pt idx="11">
                  <c:v>#N/A</c:v>
                </c:pt>
                <c:pt idx="12">
                  <c:v>#N/A</c:v>
                </c:pt>
                <c:pt idx="13">
                  <c:v>61</c:v>
                </c:pt>
                <c:pt idx="14">
                  <c:v>#N/A</c:v>
                </c:pt>
              </c:numCache>
            </c:numRef>
          </c:val>
          <c:smooth val="0"/>
          <c:extLst>
            <c:ext xmlns:c16="http://schemas.microsoft.com/office/drawing/2014/chart" uri="{C3380CC4-5D6E-409C-BE32-E72D297353CC}">
              <c16:uniqueId val="{00000008-9695-440C-8B0B-3C7BB62ADA2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3524</c:v>
                </c:pt>
                <c:pt idx="5">
                  <c:v>3260</c:v>
                </c:pt>
                <c:pt idx="8">
                  <c:v>2956</c:v>
                </c:pt>
                <c:pt idx="11">
                  <c:v>2744</c:v>
                </c:pt>
                <c:pt idx="14">
                  <c:v>2484</c:v>
                </c:pt>
              </c:numCache>
            </c:numRef>
          </c:val>
          <c:extLst>
            <c:ext xmlns:c16="http://schemas.microsoft.com/office/drawing/2014/chart" uri="{C3380CC4-5D6E-409C-BE32-E72D297353CC}">
              <c16:uniqueId val="{00000000-1448-4315-AC2B-6295FEB3D5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813</c:v>
                </c:pt>
                <c:pt idx="5">
                  <c:v>597</c:v>
                </c:pt>
                <c:pt idx="8">
                  <c:v>646</c:v>
                </c:pt>
                <c:pt idx="11">
                  <c:v>618</c:v>
                </c:pt>
                <c:pt idx="14">
                  <c:v>892</c:v>
                </c:pt>
              </c:numCache>
            </c:numRef>
          </c:val>
          <c:extLst>
            <c:ext xmlns:c16="http://schemas.microsoft.com/office/drawing/2014/chart" uri="{C3380CC4-5D6E-409C-BE32-E72D297353CC}">
              <c16:uniqueId val="{00000001-1448-4315-AC2B-6295FEB3D5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2765</c:v>
                </c:pt>
                <c:pt idx="5">
                  <c:v>3038</c:v>
                </c:pt>
                <c:pt idx="8">
                  <c:v>3403</c:v>
                </c:pt>
                <c:pt idx="11">
                  <c:v>3925</c:v>
                </c:pt>
                <c:pt idx="14">
                  <c:v>4620</c:v>
                </c:pt>
              </c:numCache>
            </c:numRef>
          </c:val>
          <c:extLst>
            <c:ext xmlns:c16="http://schemas.microsoft.com/office/drawing/2014/chart" uri="{C3380CC4-5D6E-409C-BE32-E72D297353CC}">
              <c16:uniqueId val="{00000002-1448-4315-AC2B-6295FEB3D5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48-4315-AC2B-6295FEB3D5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48-4315-AC2B-6295FEB3D5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48-4315-AC2B-6295FEB3D5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1425</c:v>
                </c:pt>
                <c:pt idx="3">
                  <c:v>1333</c:v>
                </c:pt>
                <c:pt idx="6">
                  <c:v>1302</c:v>
                </c:pt>
                <c:pt idx="9">
                  <c:v>1256</c:v>
                </c:pt>
                <c:pt idx="12">
                  <c:v>1205</c:v>
                </c:pt>
              </c:numCache>
            </c:numRef>
          </c:val>
          <c:extLst>
            <c:ext xmlns:c16="http://schemas.microsoft.com/office/drawing/2014/chart" uri="{C3380CC4-5D6E-409C-BE32-E72D297353CC}">
              <c16:uniqueId val="{00000006-1448-4315-AC2B-6295FEB3D5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393</c:v>
                </c:pt>
                <c:pt idx="3">
                  <c:v>396</c:v>
                </c:pt>
                <c:pt idx="6">
                  <c:v>356</c:v>
                </c:pt>
                <c:pt idx="9">
                  <c:v>338</c:v>
                </c:pt>
                <c:pt idx="12">
                  <c:v>334</c:v>
                </c:pt>
              </c:numCache>
            </c:numRef>
          </c:val>
          <c:extLst>
            <c:ext xmlns:c16="http://schemas.microsoft.com/office/drawing/2014/chart" uri="{C3380CC4-5D6E-409C-BE32-E72D297353CC}">
              <c16:uniqueId val="{00000007-1448-4315-AC2B-6295FEB3D5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846</c:v>
                </c:pt>
                <c:pt idx="3">
                  <c:v>570</c:v>
                </c:pt>
                <c:pt idx="6">
                  <c:v>257</c:v>
                </c:pt>
                <c:pt idx="9">
                  <c:v>218</c:v>
                </c:pt>
                <c:pt idx="12">
                  <c:v>365</c:v>
                </c:pt>
              </c:numCache>
            </c:numRef>
          </c:val>
          <c:extLst>
            <c:ext xmlns:c16="http://schemas.microsoft.com/office/drawing/2014/chart" uri="{C3380CC4-5D6E-409C-BE32-E72D297353CC}">
              <c16:uniqueId val="{00000008-1448-4315-AC2B-6295FEB3D5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448-4315-AC2B-6295FEB3D5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3662</c:v>
                </c:pt>
                <c:pt idx="3">
                  <c:v>3597</c:v>
                </c:pt>
                <c:pt idx="6">
                  <c:v>3653</c:v>
                </c:pt>
                <c:pt idx="9">
                  <c:v>3656</c:v>
                </c:pt>
                <c:pt idx="12">
                  <c:v>3517</c:v>
                </c:pt>
              </c:numCache>
            </c:numRef>
          </c:val>
          <c:extLst>
            <c:ext xmlns:c16="http://schemas.microsoft.com/office/drawing/2014/chart" uri="{C3380CC4-5D6E-409C-BE32-E72D297353CC}">
              <c16:uniqueId val="{0000000A-1448-4315-AC2B-6295FEB3D5DE}"/>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48-4315-AC2B-6295FEB3D5DE}"/>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2696</c:v>
                </c:pt>
                <c:pt idx="1">
                  <c:v>3067</c:v>
                </c:pt>
                <c:pt idx="2">
                  <c:v>3637</c:v>
                </c:pt>
              </c:numCache>
            </c:numRef>
          </c:val>
          <c:extLst>
            <c:ext xmlns:c16="http://schemas.microsoft.com/office/drawing/2014/chart" uri="{C3380CC4-5D6E-409C-BE32-E72D297353CC}">
              <c16:uniqueId val="{00000000-1961-4934-AE55-9A5F6B00BE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1961-4934-AE55-9A5F6B00BE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707</c:v>
                </c:pt>
                <c:pt idx="1">
                  <c:v>859</c:v>
                </c:pt>
                <c:pt idx="2">
                  <c:v>983</c:v>
                </c:pt>
              </c:numCache>
            </c:numRef>
          </c:val>
          <c:extLst>
            <c:ext xmlns:c16="http://schemas.microsoft.com/office/drawing/2014/chart" uri="{C3380CC4-5D6E-409C-BE32-E72D297353CC}">
              <c16:uniqueId val="{00000002-1961-4934-AE55-9A5F6B00BE1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extLst/>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6892925" y="4591050"/>
          <a:ext cx="31940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9129395" y="5886450"/>
          <a:ext cx="13589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754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2460" y="190500"/>
          <a:ext cx="253047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3460" y="190500"/>
          <a:ext cx="37846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7365" y="7591425"/>
          <a:ext cx="744982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838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838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838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838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838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838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838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838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838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8031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3860" y="7600315"/>
          <a:ext cx="4403725"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3860" y="7591425"/>
          <a:ext cx="88074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414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7685" y="7934325"/>
          <a:ext cx="4137025"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令和２年度までは地方債の償還が終了していることにより、元利償還金は減少していたが、令和３年度から増加傾向となり、今年度は、新市街地整備事業などの大規模事業の償還が開始されたことにより前年度比17百万円の増となった。</a:t>
          </a:r>
        </a:p>
        <a:p>
          <a:r>
            <a:rPr kumimoji="1" lang="ja-JP" altLang="en-US" sz="1200">
              <a:latin typeface="ＭＳ ゴシック"/>
              <a:ea typeface="ＭＳ ゴシック"/>
            </a:rPr>
            <a:t>　今後数年間継続する事業として、新市街地整備やまちづくりセンターの整備など大規模事業を予定していることから、適正な地方債管理に努める。</a:t>
          </a:r>
          <a:endParaRPr kumimoji="1" lang="ja-JP" altLang="en-US" sz="1400">
            <a:latin typeface="ＭＳ ゴシック"/>
            <a:ea typeface="ＭＳ ゴシック"/>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7365" y="12411075"/>
          <a:ext cx="744982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227330</xdr:colOff>
      <xdr:row>59</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3860" y="12420600"/>
          <a:ext cx="4431030" cy="157353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56</xdr:row>
      <xdr:rowOff>0</xdr:rowOff>
    </xdr:from>
    <xdr:to>
      <xdr:col>16</xdr:col>
      <xdr:colOff>115570</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28625" y="12411075"/>
          <a:ext cx="80962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219710</xdr:rowOff>
    </xdr:from>
    <xdr:to>
      <xdr:col>20</xdr:col>
      <xdr:colOff>125095</xdr:colOff>
      <xdr:row>59</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08635" y="12630785"/>
          <a:ext cx="4224020" cy="13144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ゴシック"/>
              <a:ea typeface="ＭＳ ゴシック"/>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132715</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67970" y="7572375"/>
          <a:ext cx="4679315"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840740</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26390" y="7604125"/>
          <a:ext cx="2435225"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161290</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7785" y="8000365"/>
          <a:ext cx="543560"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161290</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7785" y="8352790"/>
          <a:ext cx="543560"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161290</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7785" y="8695690"/>
          <a:ext cx="543560"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161290</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7785" y="9048115"/>
          <a:ext cx="543560"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161290</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7785" y="9410065"/>
          <a:ext cx="543560"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161290</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7785" y="9762490"/>
          <a:ext cx="543560"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161290</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7785" y="10467340"/>
          <a:ext cx="543560"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161290</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7785" y="10810240"/>
          <a:ext cx="543560"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161290</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7785" y="11172190"/>
          <a:ext cx="543560"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161290</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7785" y="11524615"/>
          <a:ext cx="543560"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161290</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7785" y="11867515"/>
          <a:ext cx="543560"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189865</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26360" y="12334875"/>
          <a:ext cx="476885"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939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189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591185</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795000" y="238125"/>
          <a:ext cx="252539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132715</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27760" y="238125"/>
          <a:ext cx="381952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7365" y="7591425"/>
          <a:ext cx="5964555" cy="352425"/>
        </a:xfrm>
        <a:prstGeom prst="line">
          <a:avLst/>
        </a:prstGeom>
        <a:noFill/>
        <a:ln w="19050">
          <a:solidFill>
            <a:srgbClr val="000000"/>
          </a:solidFill>
          <a:round/>
          <a:headEnd/>
          <a:tailEnd/>
        </a:ln>
      </xdr:spPr>
    </xdr:sp>
    <xdr:clientData/>
  </xdr:twoCellAnchor>
  <xdr:twoCellAnchor>
    <xdr:from>
      <xdr:col>1</xdr:col>
      <xdr:colOff>114300</xdr:colOff>
      <xdr:row>3</xdr:row>
      <xdr:rowOff>133985</xdr:rowOff>
    </xdr:from>
    <xdr:to>
      <xdr:col>2</xdr:col>
      <xdr:colOff>933450</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21665" y="705485"/>
          <a:ext cx="178371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082270" y="7962900"/>
          <a:ext cx="44513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a:latin typeface="ＭＳ Ｐゴシック"/>
              <a:ea typeface="ＭＳ Ｐゴシック"/>
            </a:rPr>
            <a:t>　一般会計等に係る地方債の現在高は、前年度比139百万円減の</a:t>
          </a:r>
          <a:r>
            <a:rPr kumimoji="1" lang="en-US" altLang="ja-JP" sz="1200">
              <a:latin typeface="ＭＳ Ｐゴシック"/>
              <a:ea typeface="ＭＳ Ｐゴシック"/>
            </a:rPr>
            <a:t>3,517</a:t>
          </a:r>
          <a:r>
            <a:rPr kumimoji="1" lang="ja-JP" altLang="en-US" sz="1200">
              <a:latin typeface="ＭＳ Ｐゴシック"/>
              <a:ea typeface="ＭＳ Ｐゴシック"/>
            </a:rPr>
            <a:t>百万円となったが、令和５年度以降も新市街地整備やまちづくりセンターの整備などの大規模事業を予定していることから増加する見込みであるため、将来負担額の増加が予想される。</a:t>
          </a:r>
          <a:endParaRPr kumimoji="1" lang="en-US" altLang="ja-JP" sz="1200">
            <a:latin typeface="ＭＳ Ｐゴシック"/>
            <a:ea typeface="ＭＳ Ｐゴシック"/>
          </a:endParaRPr>
        </a:p>
        <a:p>
          <a:r>
            <a:rPr kumimoji="1" lang="ja-JP" altLang="en-US" sz="1200">
              <a:latin typeface="ＭＳ Ｐゴシック"/>
              <a:ea typeface="ＭＳ Ｐゴシック"/>
            </a:rPr>
            <a:t>　現役世代の負担だけでなく将来世代の負担も視野に入れ、適正な財政運営に努める。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199390</xdr:colOff>
      <xdr:row>54</xdr:row>
      <xdr:rowOff>104775</xdr:rowOff>
    </xdr:from>
    <xdr:to>
      <xdr:col>1</xdr:col>
      <xdr:colOff>894715</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55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199390</xdr:colOff>
      <xdr:row>56</xdr:row>
      <xdr:rowOff>114300</xdr:rowOff>
    </xdr:from>
    <xdr:to>
      <xdr:col>1</xdr:col>
      <xdr:colOff>894715</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55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1310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6110" y="11934825"/>
          <a:ext cx="723709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4013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4</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2287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京都府久御山町</a:t>
          </a:r>
        </a:p>
      </xdr:txBody>
    </xdr:sp>
    <xdr:clientData/>
  </xdr:twoCellAnchor>
  <xdr:twoCellAnchor>
    <xdr:from>
      <xdr:col>0</xdr:col>
      <xdr:colOff>533400</xdr:colOff>
      <xdr:row>4</xdr:row>
      <xdr:rowOff>119380</xdr:rowOff>
    </xdr:from>
    <xdr:to>
      <xdr:col>2</xdr:col>
      <xdr:colOff>1009650</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4632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199390</xdr:colOff>
      <xdr:row>55</xdr:row>
      <xdr:rowOff>114935</xdr:rowOff>
    </xdr:from>
    <xdr:to>
      <xdr:col>1</xdr:col>
      <xdr:colOff>894715</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55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4013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4013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令和４年度末の基金残高は、普通会計で4,620百万円となっており、前年度と比べて695百万円の増となっている。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この増の要因は、財政調整基金で570百万円、公共施設建設基金で5</a:t>
          </a:r>
          <a:r>
            <a:rPr kumimoji="1" lang="en-US" altLang="ja-JP" sz="1200">
              <a:solidFill>
                <a:schemeClr val="dk1"/>
              </a:solidFill>
              <a:effectLst/>
              <a:latin typeface="ＭＳ Ｐゴシック"/>
              <a:ea typeface="ＭＳ Ｐゴシック"/>
              <a:cs typeface="+mn-cs"/>
            </a:rPr>
            <a:t>0</a:t>
          </a:r>
          <a:r>
            <a:rPr kumimoji="1" lang="ja-JP" altLang="en-US" sz="1200">
              <a:solidFill>
                <a:schemeClr val="dk1"/>
              </a:solidFill>
              <a:effectLst/>
              <a:latin typeface="ＭＳ Ｐゴシック"/>
              <a:ea typeface="ＭＳ Ｐゴシック"/>
              <a:cs typeface="+mn-cs"/>
            </a:rPr>
            <a:t>百万円、ふるさと応援基金で78百万円、森林環境保全基金で2百万円の積立による増、地域福祉基金で6百万円の福祉事業に対する取り崩しによる減となっている。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町税の減収など不測の事態への対応に加え、新市街地整備やまちづくりセンターの整備など、今後の財政需要の増大にも適切に対応できるよう一定額を確保することを予定している。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2141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4013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4013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dk1"/>
              </a:solidFill>
              <a:effectLst/>
              <a:latin typeface="ＭＳ Ｐゴシック"/>
              <a:ea typeface="ＭＳ Ｐゴシック"/>
              <a:cs typeface="+mn-cs"/>
            </a:rPr>
            <a:t>　・公共施設建設基金：公共施設の整備</a:t>
          </a:r>
        </a:p>
        <a:p>
          <a:r>
            <a:rPr kumimoji="1" lang="ja-JP" altLang="en-US" sz="1100">
              <a:solidFill>
                <a:schemeClr val="tx1"/>
              </a:solidFill>
              <a:effectLst/>
              <a:latin typeface="ＭＳ Ｐゴシック"/>
              <a:ea typeface="ＭＳ Ｐゴシック"/>
              <a:cs typeface="+mn-cs"/>
            </a:rPr>
            <a:t>　・ふるさと応援基金：久御山町のまちづくりを応援する個人又は団体からの寄附金を活用し、地域の活性化を推進するため</a:t>
          </a:r>
          <a:endParaRPr kumimoji="1" lang="ja-JP" altLang="en-US" sz="1100">
            <a:solidFill>
              <a:schemeClr val="dk1"/>
            </a:solidFill>
            <a:effectLst/>
            <a:latin typeface="ＭＳ Ｐゴシック"/>
            <a:ea typeface="ＭＳ Ｐゴシック"/>
            <a:cs typeface="+mn-cs"/>
          </a:endParaRPr>
        </a:p>
        <a:p>
          <a:r>
            <a:rPr kumimoji="1" lang="ja-JP" altLang="en-US" sz="1100">
              <a:solidFill>
                <a:schemeClr val="tx1"/>
              </a:solidFill>
              <a:effectLst/>
              <a:latin typeface="ＭＳ Ｐゴシック"/>
              <a:ea typeface="ＭＳ Ｐゴシック"/>
              <a:cs typeface="+mn-cs"/>
            </a:rPr>
            <a:t>　・地域福祉基金：地域福祉事業の推進</a:t>
          </a:r>
        </a:p>
        <a:p>
          <a:r>
            <a:rPr kumimoji="1" lang="ja-JP" altLang="en-US" sz="1100">
              <a:solidFill>
                <a:schemeClr val="tx1"/>
              </a:solidFill>
              <a:effectLst/>
              <a:latin typeface="ＭＳ Ｐゴシック"/>
              <a:ea typeface="ＭＳ Ｐゴシック"/>
              <a:cs typeface="+mn-cs"/>
            </a:rPr>
            <a:t>　・国際交流基金：国際理解の推進と国際感覚を深めることに努め、本町における国際化を効果的に展開するため</a:t>
          </a:r>
        </a:p>
        <a:p>
          <a:r>
            <a:rPr kumimoji="1" lang="ja-JP" altLang="en-US" sz="1100">
              <a:solidFill>
                <a:schemeClr val="tx1"/>
              </a:solidFill>
              <a:effectLst/>
              <a:latin typeface="ＭＳ Ｐゴシック"/>
              <a:ea typeface="ＭＳ Ｐゴシック"/>
              <a:cs typeface="+mn-cs"/>
            </a:rPr>
            <a:t>　・森林環境保全基金：森林の保全及びその促進等のための施策に要する経費に充てるため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tx1"/>
              </a:solidFill>
              <a:effectLst/>
              <a:latin typeface="ＭＳ Ｐゴシック"/>
              <a:ea typeface="ＭＳ Ｐゴシック"/>
              <a:cs typeface="+mn-cs"/>
            </a:rPr>
            <a:t>　・公共施設建設基金：まちづくりセンターの整備に向けて5</a:t>
          </a:r>
          <a:r>
            <a:rPr kumimoji="1" lang="en-US" altLang="ja-JP" sz="1100">
              <a:solidFill>
                <a:schemeClr val="tx1"/>
              </a:solidFill>
              <a:effectLst/>
              <a:latin typeface="ＭＳ Ｐゴシック"/>
              <a:ea typeface="ＭＳ Ｐゴシック"/>
              <a:cs typeface="+mn-cs"/>
            </a:rPr>
            <a:t>0</a:t>
          </a:r>
          <a:r>
            <a:rPr kumimoji="1" lang="ja-JP" altLang="en-US" sz="1100">
              <a:solidFill>
                <a:schemeClr val="tx1"/>
              </a:solidFill>
              <a:effectLst/>
              <a:latin typeface="ＭＳ Ｐゴシック"/>
              <a:ea typeface="ＭＳ Ｐゴシック"/>
              <a:cs typeface="+mn-cs"/>
            </a:rPr>
            <a:t>百万円を積立てたことにより増加した。</a:t>
          </a:r>
        </a:p>
        <a:p>
          <a:r>
            <a:rPr kumimoji="1" lang="ja-JP" altLang="en-US" sz="1100">
              <a:solidFill>
                <a:schemeClr val="tx1"/>
              </a:solidFill>
              <a:effectLst/>
              <a:latin typeface="ＭＳ Ｐゴシック"/>
              <a:ea typeface="ＭＳ Ｐゴシック"/>
              <a:cs typeface="+mn-cs"/>
            </a:rPr>
            <a:t>　・ふるさと応援基金：まちづくりセンター整備やバス停のベンチ設置等の事業に活用するため5百万円を取り崩し、ふるさと応援寄附金（ふるさと納税）による収入分83百万円を</a:t>
          </a:r>
        </a:p>
        <a:p>
          <a:r>
            <a:rPr kumimoji="1" lang="ja-JP" altLang="en-US" sz="1100">
              <a:solidFill>
                <a:schemeClr val="tx1"/>
              </a:solidFill>
              <a:effectLst/>
              <a:latin typeface="ＭＳ Ｐゴシック"/>
              <a:ea typeface="ＭＳ Ｐゴシック"/>
              <a:cs typeface="+mn-cs"/>
            </a:rPr>
            <a:t>　　積立てたことにより78百万円増加した。</a:t>
          </a:r>
        </a:p>
        <a:p>
          <a:r>
            <a:rPr kumimoji="1" lang="ja-JP" altLang="en-US" sz="1100">
              <a:solidFill>
                <a:schemeClr val="tx1"/>
              </a:solidFill>
              <a:effectLst/>
              <a:latin typeface="ＭＳ Ｐゴシック"/>
              <a:ea typeface="ＭＳ Ｐゴシック"/>
              <a:cs typeface="+mn-cs"/>
            </a:rPr>
            <a:t>　・地域福祉基金：地域福祉事業に対して6百万円を取り崩したことにより減少した。</a:t>
          </a:r>
        </a:p>
        <a:p>
          <a:r>
            <a:rPr kumimoji="1" lang="ja-JP" altLang="en-US" sz="1100">
              <a:solidFill>
                <a:schemeClr val="tx1"/>
              </a:solidFill>
              <a:effectLst/>
              <a:latin typeface="ＭＳ Ｐゴシック"/>
              <a:ea typeface="ＭＳ Ｐゴシック"/>
              <a:cs typeface="+mn-cs"/>
            </a:rPr>
            <a:t>　・国際交流基金：国際交流事業に対しての取り崩しはなしのため増減なし。</a:t>
          </a:r>
        </a:p>
        <a:p>
          <a:r>
            <a:rPr kumimoji="1" lang="ja-JP" altLang="en-US" sz="1100">
              <a:solidFill>
                <a:schemeClr val="tx1"/>
              </a:solidFill>
              <a:effectLst/>
              <a:latin typeface="ＭＳ Ｐゴシック"/>
              <a:ea typeface="ＭＳ Ｐゴシック"/>
              <a:cs typeface="+mn-cs"/>
            </a:rPr>
            <a:t>　・森林環境保全基金：令和２年度から設置し、今年度は2百万円を積立てたことにより増加した。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tx1"/>
              </a:solidFill>
              <a:effectLst/>
              <a:latin typeface="ＭＳ Ｐゴシック"/>
              <a:ea typeface="ＭＳ Ｐゴシック"/>
              <a:cs typeface="+mn-cs"/>
            </a:rPr>
            <a:t>　・公共施設建設基金：建築（まちづくりセンター等）の費用に充てるため取り崩しを予定している。</a:t>
          </a:r>
        </a:p>
        <a:p>
          <a:r>
            <a:rPr kumimoji="1" lang="ja-JP" altLang="en-US" sz="1100">
              <a:solidFill>
                <a:schemeClr val="tx1"/>
              </a:solidFill>
              <a:effectLst/>
              <a:latin typeface="ＭＳ Ｐゴシック"/>
              <a:ea typeface="ＭＳ Ｐゴシック"/>
              <a:cs typeface="+mn-cs"/>
            </a:rPr>
            <a:t>　・ふるさと応援基金：ふるさと応援寄附金（ふるさと納税）収入を全額積立てつつ、条例に掲げる事業の財源に充てるため毎年度、事業費に合わせて取り崩すことを予定している。</a:t>
          </a:r>
        </a:p>
        <a:p>
          <a:r>
            <a:rPr kumimoji="1" lang="ja-JP" altLang="en-US" sz="1100">
              <a:solidFill>
                <a:schemeClr val="tx1"/>
              </a:solidFill>
              <a:effectLst/>
              <a:latin typeface="ＭＳ Ｐゴシック"/>
              <a:ea typeface="ＭＳ Ｐゴシック"/>
              <a:cs typeface="+mn-cs"/>
            </a:rPr>
            <a:t>　・地域福祉基金：地域福祉事業に対して毎年度</a:t>
          </a:r>
          <a:r>
            <a:rPr kumimoji="1" lang="en-US" altLang="ja-JP" sz="1100">
              <a:solidFill>
                <a:schemeClr val="tx1"/>
              </a:solidFill>
              <a:effectLst/>
              <a:latin typeface="ＭＳ Ｐゴシック"/>
              <a:ea typeface="ＭＳ Ｐゴシック"/>
              <a:cs typeface="+mn-cs"/>
            </a:rPr>
            <a:t>5</a:t>
          </a:r>
          <a:r>
            <a:rPr kumimoji="1" lang="ja-JP" altLang="en-US" sz="1100">
              <a:solidFill>
                <a:schemeClr val="tx1"/>
              </a:solidFill>
              <a:effectLst/>
              <a:latin typeface="ＭＳ Ｐゴシック"/>
              <a:ea typeface="ＭＳ Ｐゴシック"/>
              <a:cs typeface="+mn-cs"/>
            </a:rPr>
            <a:t>百万円程度を取り崩すことを予定している。</a:t>
          </a:r>
        </a:p>
        <a:p>
          <a:r>
            <a:rPr kumimoji="1" lang="ja-JP" altLang="en-US" sz="1100">
              <a:solidFill>
                <a:schemeClr val="tx1"/>
              </a:solidFill>
              <a:effectLst/>
              <a:latin typeface="ＭＳ Ｐゴシック"/>
              <a:ea typeface="ＭＳ Ｐゴシック"/>
              <a:cs typeface="+mn-cs"/>
            </a:rPr>
            <a:t>　・国際交流基金：国際理解教育推進事業において２年に１回の頻度でオーストラリアの姉妹校に訪問するために</a:t>
          </a:r>
          <a:r>
            <a:rPr kumimoji="1" lang="en-US" altLang="ja-JP" sz="1100">
              <a:solidFill>
                <a:schemeClr val="tx1"/>
              </a:solidFill>
              <a:effectLst/>
              <a:latin typeface="ＭＳ Ｐゴシック"/>
              <a:ea typeface="ＭＳ Ｐゴシック"/>
              <a:cs typeface="+mn-cs"/>
            </a:rPr>
            <a:t>4</a:t>
          </a:r>
          <a:r>
            <a:rPr kumimoji="1" lang="ja-JP" altLang="en-US" sz="1100">
              <a:solidFill>
                <a:schemeClr val="tx1"/>
              </a:solidFill>
              <a:effectLst/>
              <a:latin typeface="ＭＳ Ｐゴシック"/>
              <a:ea typeface="ＭＳ Ｐゴシック"/>
              <a:cs typeface="+mn-cs"/>
            </a:rPr>
            <a:t>百万円程度を取り崩すことを予定している。</a:t>
          </a:r>
        </a:p>
        <a:p>
          <a:r>
            <a:rPr kumimoji="1" lang="ja-JP" altLang="en-US" sz="1100">
              <a:solidFill>
                <a:schemeClr val="tx1"/>
              </a:solidFill>
              <a:effectLst/>
              <a:latin typeface="ＭＳ Ｐゴシック"/>
              <a:ea typeface="ＭＳ Ｐゴシック"/>
              <a:cs typeface="+mn-cs"/>
            </a:rPr>
            <a:t>　・森林環境保全基金：森林環境譲与税収入のうち当該年度中の事業に活用した残額を積立てつつ、必要に応じて基金の設置目的に合致する事業に充てるため取り崩しを予定</a:t>
          </a:r>
          <a:endParaRPr kumimoji="1" lang="en-US" altLang="ja-JP" sz="1300">
            <a:solidFill>
              <a:schemeClr val="dk1"/>
            </a:solidFill>
            <a:effectLst/>
            <a:latin typeface="ＭＳ ゴシック"/>
            <a:ea typeface="ＭＳ ゴシック"/>
            <a:cs typeface="+mn-cs"/>
          </a:endParaRPr>
        </a:p>
        <a:p>
          <a:r>
            <a:rPr kumimoji="1" lang="ja-JP" altLang="en-US" sz="1100">
              <a:solidFill>
                <a:schemeClr val="tx1"/>
              </a:solidFill>
              <a:effectLst/>
              <a:latin typeface="ＭＳ Ｐゴシック"/>
              <a:ea typeface="ＭＳ Ｐゴシック"/>
              <a:cs typeface="+mn-cs"/>
            </a:rPr>
            <a:t>    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2141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4013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4013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ゴシック"/>
              <a:ea typeface="ＭＳ ゴシック"/>
              <a:cs typeface="+mn-cs"/>
            </a:rPr>
            <a:t>　</a:t>
          </a:r>
          <a:r>
            <a:rPr kumimoji="1" lang="ja-JP" altLang="en-US" sz="1200">
              <a:solidFill>
                <a:schemeClr val="dk1"/>
              </a:solidFill>
              <a:effectLst/>
              <a:latin typeface="ＭＳ Ｐゴシック"/>
              <a:ea typeface="ＭＳ Ｐゴシック"/>
              <a:cs typeface="+mn-cs"/>
            </a:rPr>
            <a:t>年度末の余剰金を全て積立てることができ、取り崩しもなかったため570百万円の増となった。</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令和４年度で51年間連続して普通交付税不交付団体となっている本町においては、町税等の自主財源の減収や緊急の財政需要の増大に対して財政調整基金からの取り崩しで対応するほかなく、財政調整基金を一定額確保することは必要不可欠であることから、中期財政計画においても将来の残高見込を踏まえた財政見通しを立て、安定した財政運営ができるよう、今後も残高を確保していく。</a:t>
          </a:r>
          <a:endParaRPr kumimoji="1" lang="en-US" altLang="ja-JP" sz="13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2141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4013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4013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該当なし。</a:t>
          </a:r>
          <a:endParaRPr kumimoji="1" lang="en-US" altLang="ja-JP" sz="1200">
            <a:solidFill>
              <a:schemeClr val="dk1"/>
            </a:solidFill>
            <a:effectLst/>
            <a:latin typeface="ＭＳ Ｐゴシック"/>
            <a:ea typeface="ＭＳ Ｐゴシック"/>
            <a:cs typeface="+mn-cs"/>
          </a:endParaRPr>
        </a:p>
        <a:p>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200">
              <a:solidFill>
                <a:schemeClr val="dk1"/>
              </a:solidFill>
              <a:effectLst/>
              <a:latin typeface="ＭＳ Ｐゴシック"/>
              <a:ea typeface="ＭＳ Ｐゴシック"/>
              <a:cs typeface="+mn-cs"/>
            </a:rPr>
            <a:t>　該当なし。</a:t>
          </a:r>
          <a:endParaRPr kumimoji="1" lang="en-US" altLang="ja-JP" sz="12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2141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1ED4E3E-0D8F-450A-A8E9-61F9260E1545}"/>
            </a:ext>
          </a:extLst>
        </xdr:cNvPr>
        <xdr:cNvSpPr/>
      </xdr:nvSpPr>
      <xdr:spPr>
        <a:xfrm>
          <a:off x="666750" y="400050"/>
          <a:ext cx="1153477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94EDD6A-8D9B-4E02-A0A7-AC83D6556DDF}"/>
            </a:ext>
          </a:extLst>
        </xdr:cNvPr>
        <xdr:cNvSpPr/>
      </xdr:nvSpPr>
      <xdr:spPr>
        <a:xfrm>
          <a:off x="18364200" y="390525"/>
          <a:ext cx="3571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61EBE9A0-34E5-4178-94DA-A72731378E64}"/>
            </a:ext>
          </a:extLst>
        </xdr:cNvPr>
        <xdr:cNvSpPr/>
      </xdr:nvSpPr>
      <xdr:spPr>
        <a:xfrm>
          <a:off x="18392775" y="409575"/>
          <a:ext cx="3524250"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18CA1A1-BB97-4F01-8393-7E96AF7CB8DC}"/>
            </a:ext>
          </a:extLst>
        </xdr:cNvPr>
        <xdr:cNvSpPr/>
      </xdr:nvSpPr>
      <xdr:spPr>
        <a:xfrm>
          <a:off x="18411825" y="438150"/>
          <a:ext cx="3486150"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京都府久御山町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E131E87-5DF7-47A9-88A8-A75B7963B6B8}"/>
            </a:ext>
          </a:extLst>
        </xdr:cNvPr>
        <xdr:cNvSpPr/>
      </xdr:nvSpPr>
      <xdr:spPr>
        <a:xfrm>
          <a:off x="15821025" y="390525"/>
          <a:ext cx="2428875" cy="5238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E48563CB-5015-4353-B390-22EBAF2F72BE}"/>
            </a:ext>
          </a:extLst>
        </xdr:cNvPr>
        <xdr:cNvSpPr/>
      </xdr:nvSpPr>
      <xdr:spPr>
        <a:xfrm>
          <a:off x="15840075" y="409575"/>
          <a:ext cx="2390775" cy="4857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125464A1-16C6-4E14-810E-12DAA351F2C7}"/>
            </a:ext>
          </a:extLst>
        </xdr:cNvPr>
        <xdr:cNvSpPr/>
      </xdr:nvSpPr>
      <xdr:spPr>
        <a:xfrm>
          <a:off x="15868650" y="438150"/>
          <a:ext cx="2333625" cy="4286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8D96DBC-307F-4B31-B311-8C8686D4AFDB}"/>
            </a:ext>
          </a:extLst>
        </xdr:cNvPr>
        <xdr:cNvSpPr/>
      </xdr:nvSpPr>
      <xdr:spPr>
        <a:xfrm>
          <a:off x="762000" y="1143000"/>
          <a:ext cx="8763000" cy="16573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13A7DD5-E5E9-4B86-A0EA-333FBB33F443}"/>
            </a:ext>
          </a:extLst>
        </xdr:cNvPr>
        <xdr:cNvSpPr/>
      </xdr:nvSpPr>
      <xdr:spPr>
        <a:xfrm>
          <a:off x="876300" y="1171575"/>
          <a:ext cx="1266825"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9879D22E-1FA0-40DB-8085-A5EE3AF057EF}"/>
            </a:ext>
          </a:extLst>
        </xdr:cNvPr>
        <xdr:cNvSpPr/>
      </xdr:nvSpPr>
      <xdr:spPr>
        <a:xfrm>
          <a:off x="2095500" y="1171575"/>
          <a:ext cx="114300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15,505
14,603
13.86
8,682,006
8,267,129
384,394
5,408,624
3,517,357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A183A2BF-053B-468A-9773-3CBD6B8FF1DE}"/>
            </a:ext>
          </a:extLst>
        </xdr:cNvPr>
        <xdr:cNvSpPr/>
      </xdr:nvSpPr>
      <xdr:spPr>
        <a:xfrm>
          <a:off x="3295650" y="1171575"/>
          <a:ext cx="1390650" cy="1619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231A66C-3870-4BDB-A1D9-FF9EF8CC058D}"/>
            </a:ext>
          </a:extLst>
        </xdr:cNvPr>
        <xdr:cNvSpPr/>
      </xdr:nvSpPr>
      <xdr:spPr>
        <a:xfrm>
          <a:off x="4686300" y="1190625"/>
          <a:ext cx="18383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D67BAA2-15E3-4788-AC8D-9A370750CDA3}"/>
            </a:ext>
          </a:extLst>
        </xdr:cNvPr>
        <xdr:cNvSpPr/>
      </xdr:nvSpPr>
      <xdr:spPr>
        <a:xfrm>
          <a:off x="6524625" y="1190625"/>
          <a:ext cx="1162050"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A607FB06-BD6E-4394-8481-C5AE2D1049A3}"/>
            </a:ext>
          </a:extLst>
        </xdr:cNvPr>
        <xdr:cNvSpPr/>
      </xdr:nvSpPr>
      <xdr:spPr>
        <a:xfrm>
          <a:off x="7743825" y="1190625"/>
          <a:ext cx="581025" cy="962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D24B227-5CA1-4AC4-8CDE-1B60824423E2}"/>
            </a:ext>
          </a:extLst>
        </xdr:cNvPr>
        <xdr:cNvSpPr/>
      </xdr:nvSpPr>
      <xdr:spPr>
        <a:xfrm>
          <a:off x="4686300" y="1981200"/>
          <a:ext cx="1838325"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D2A34DBB-98F3-4C5D-A16E-E358DE2886CB}"/>
            </a:ext>
          </a:extLst>
        </xdr:cNvPr>
        <xdr:cNvSpPr/>
      </xdr:nvSpPr>
      <xdr:spPr>
        <a:xfrm>
          <a:off x="6591300" y="1981200"/>
          <a:ext cx="31242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F240C68-D4CF-44F1-B012-A500CDF95C66}"/>
            </a:ext>
          </a:extLst>
        </xdr:cNvPr>
        <xdr:cNvSpPr/>
      </xdr:nvSpPr>
      <xdr:spPr>
        <a:xfrm>
          <a:off x="9744075" y="1143000"/>
          <a:ext cx="1304925" cy="10858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1DB08A8-E152-4EF6-823B-E12C509B21F4}"/>
            </a:ext>
          </a:extLst>
        </xdr:cNvPr>
        <xdr:cNvSpPr/>
      </xdr:nvSpPr>
      <xdr:spPr>
        <a:xfrm>
          <a:off x="9963150" y="12001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22B43FC9-F832-41C4-A6E0-01668262325B}"/>
            </a:ext>
          </a:extLst>
        </xdr:cNvPr>
        <xdr:cNvSpPr/>
      </xdr:nvSpPr>
      <xdr:spPr>
        <a:xfrm>
          <a:off x="9963150" y="14573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2C897184-CF02-4EB8-881D-2393CAED62E2}"/>
            </a:ext>
          </a:extLst>
        </xdr:cNvPr>
        <xdr:cNvSpPr/>
      </xdr:nvSpPr>
      <xdr:spPr>
        <a:xfrm>
          <a:off x="9963150" y="1771650"/>
          <a:ext cx="1152525" cy="6000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5047146C-2CCF-4DB5-B537-FFE670FE0FB7}"/>
            </a:ext>
          </a:extLst>
        </xdr:cNvPr>
        <xdr:cNvCxnSpPr/>
      </xdr:nvCxnSpPr>
      <xdr:spPr>
        <a:xfrm>
          <a:off x="9820275" y="129540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323B6177-60A9-4637-A2DA-FD06C7FC663B}"/>
            </a:ext>
          </a:extLst>
        </xdr:cNvPr>
        <xdr:cNvCxnSpPr/>
      </xdr:nvCxnSpPr>
      <xdr:spPr>
        <a:xfrm>
          <a:off x="9906000" y="1743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4F65A45-F600-440B-8362-301DA57418E9}"/>
            </a:ext>
          </a:extLst>
        </xdr:cNvPr>
        <xdr:cNvCxnSpPr/>
      </xdr:nvCxnSpPr>
      <xdr:spPr>
        <a:xfrm>
          <a:off x="9820275" y="1743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96698AB4-3A35-48CA-8D4C-4302A3641F96}"/>
            </a:ext>
          </a:extLst>
        </xdr:cNvPr>
        <xdr:cNvCxnSpPr/>
      </xdr:nvCxnSpPr>
      <xdr:spPr>
        <a:xfrm flipV="1">
          <a:off x="9906000" y="19685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1CF81BB-8DD7-4849-BA21-DE7F6B5BDCCC}"/>
            </a:ext>
          </a:extLst>
        </xdr:cNvPr>
        <xdr:cNvCxnSpPr/>
      </xdr:nvCxnSpPr>
      <xdr:spPr>
        <a:xfrm>
          <a:off x="9820275" y="21050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9325403C-4EFD-409D-8570-191E1C19D40E}"/>
            </a:ext>
          </a:extLst>
        </xdr:cNvPr>
        <xdr:cNvSpPr/>
      </xdr:nvSpPr>
      <xdr:spPr>
        <a:xfrm>
          <a:off x="9855200" y="12382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7579975-2CEA-4806-B0F7-72E3517099D6}"/>
            </a:ext>
          </a:extLst>
        </xdr:cNvPr>
        <xdr:cNvSpPr/>
      </xdr:nvSpPr>
      <xdr:spPr>
        <a:xfrm>
          <a:off x="9855200" y="148590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18AB1F00-3237-4B0D-975B-6685D193F6B8}"/>
            </a:ext>
          </a:extLst>
        </xdr:cNvPr>
        <xdr:cNvSpPr txBox="1"/>
      </xdr:nvSpPr>
      <xdr:spPr>
        <a:xfrm>
          <a:off x="704850" y="2847975"/>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A5796653-85BC-4AD1-94C4-49DD17E75318}"/>
            </a:ext>
          </a:extLst>
        </xdr:cNvPr>
        <xdr:cNvSpPr txBox="1"/>
      </xdr:nvSpPr>
      <xdr:spPr>
        <a:xfrm>
          <a:off x="704850" y="30861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4D4F64E0-C087-45B7-8A5F-4E11CE38487D}"/>
            </a:ext>
          </a:extLst>
        </xdr:cNvPr>
        <xdr:cNvSpPr txBox="1"/>
      </xdr:nvSpPr>
      <xdr:spPr>
        <a:xfrm>
          <a:off x="704850" y="3324225"/>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CF6FD269-34F8-4B2E-8255-1CC545DE067A}"/>
            </a:ext>
          </a:extLst>
        </xdr:cNvPr>
        <xdr:cNvSpPr txBox="1"/>
      </xdr:nvSpPr>
      <xdr:spPr>
        <a:xfrm>
          <a:off x="704850" y="356235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3229F6D4-0355-49FA-826C-8635E5F09CC3}"/>
            </a:ext>
          </a:extLst>
        </xdr:cNvPr>
        <xdr:cNvSpPr txBox="1"/>
      </xdr:nvSpPr>
      <xdr:spPr>
        <a:xfrm>
          <a:off x="704850" y="38100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6815FE8A-3BD5-4C4D-9C3D-3BBEF442A606}"/>
            </a:ext>
          </a:extLst>
        </xdr:cNvPr>
        <xdr:cNvSpPr txBox="1"/>
      </xdr:nvSpPr>
      <xdr:spPr>
        <a:xfrm>
          <a:off x="704850" y="4048125"/>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596832B-85FC-4294-ACE4-4536612750AB}"/>
            </a:ext>
          </a:extLst>
        </xdr:cNvPr>
        <xdr:cNvSpPr txBox="1"/>
      </xdr:nvSpPr>
      <xdr:spPr>
        <a:xfrm>
          <a:off x="704850" y="428625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24877BB-9714-440A-83C5-A6CDCBDD0957}"/>
            </a:ext>
          </a:extLst>
        </xdr:cNvPr>
        <xdr:cNvSpPr/>
      </xdr:nvSpPr>
      <xdr:spPr>
        <a:xfrm>
          <a:off x="704850"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EB8C346-EEF7-43F8-80CE-C4FA1C991234}"/>
            </a:ext>
          </a:extLst>
        </xdr:cNvPr>
        <xdr:cNvSpPr txBox="1"/>
      </xdr:nvSpPr>
      <xdr:spPr>
        <a:xfrm>
          <a:off x="1627662" y="50863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ECE37F02-AB1E-4F56-AD85-440A0051EB53}"/>
            </a:ext>
          </a:extLst>
        </xdr:cNvPr>
        <xdr:cNvSpPr txBox="1"/>
      </xdr:nvSpPr>
      <xdr:spPr>
        <a:xfrm>
          <a:off x="2887189"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8191094-A6B5-41E2-AB5D-DA00A870688C}"/>
            </a:ext>
          </a:extLst>
        </xdr:cNvPr>
        <xdr:cNvSpPr/>
      </xdr:nvSpPr>
      <xdr:spPr>
        <a:xfrm>
          <a:off x="5372100" y="498157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FCC9BAA-AA80-401D-BBC5-E04963AC4C84}"/>
            </a:ext>
          </a:extLst>
        </xdr:cNvPr>
        <xdr:cNvSpPr/>
      </xdr:nvSpPr>
      <xdr:spPr>
        <a:xfrm>
          <a:off x="5372100" y="5162550"/>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0F88F6C-D131-4B3B-B6F8-215E6DAC95F6}"/>
            </a:ext>
          </a:extLst>
        </xdr:cNvPr>
        <xdr:cNvSpPr/>
      </xdr:nvSpPr>
      <xdr:spPr>
        <a:xfrm>
          <a:off x="68675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F19189D4-7ABD-4668-93EF-470B635F461D}"/>
            </a:ext>
          </a:extLst>
        </xdr:cNvPr>
        <xdr:cNvSpPr/>
      </xdr:nvSpPr>
      <xdr:spPr>
        <a:xfrm>
          <a:off x="68675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C322364-217E-40B1-8DFD-56207E5F0B1F}"/>
            </a:ext>
          </a:extLst>
        </xdr:cNvPr>
        <xdr:cNvSpPr/>
      </xdr:nvSpPr>
      <xdr:spPr>
        <a:xfrm>
          <a:off x="8201025"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5CE1DE8-6C20-40C5-AF27-DB1D087012B9}"/>
            </a:ext>
          </a:extLst>
        </xdr:cNvPr>
        <xdr:cNvSpPr/>
      </xdr:nvSpPr>
      <xdr:spPr>
        <a:xfrm>
          <a:off x="8201025"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FFB42147-9050-4644-97E6-77526E18416E}"/>
            </a:ext>
          </a:extLst>
        </xdr:cNvPr>
        <xdr:cNvSpPr/>
      </xdr:nvSpPr>
      <xdr:spPr>
        <a:xfrm>
          <a:off x="704850"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A2A93B2E-3C80-460F-BE07-B0DFA59FC588}"/>
            </a:ext>
          </a:extLst>
        </xdr:cNvPr>
        <xdr:cNvSpPr/>
      </xdr:nvSpPr>
      <xdr:spPr>
        <a:xfrm>
          <a:off x="5495925" y="5467350"/>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839AB00-031C-47E2-8A88-BD974453B1E2}"/>
            </a:ext>
          </a:extLst>
        </xdr:cNvPr>
        <xdr:cNvSpPr/>
      </xdr:nvSpPr>
      <xdr:spPr>
        <a:xfrm>
          <a:off x="5495925" y="546735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A02AFE6-FE93-4546-814D-DF6DB4F5EE86}"/>
            </a:ext>
          </a:extLst>
        </xdr:cNvPr>
        <xdr:cNvSpPr txBox="1"/>
      </xdr:nvSpPr>
      <xdr:spPr>
        <a:xfrm>
          <a:off x="5610225" y="576262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令和４年度で、昭和47年度から51年連続普通交付税不交付団体を維持している。本年度は、新型コロナウイルス感染症の影響からの回復により、町民税（法人税割）が増となったことなどにより、基準財政収入額が前年度比307百万円増の4,152百万円となった。また、国の補正予算により再算定が行われた際、臨時費目として「臨時経済対策費」が創設されたこと等により、基準財政需要額が前年度比0.4百万円減の3,681百万円となり、財政力指数は前年度比0.01ポイント減の1.11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引き続き普通交付税不交付団体が維持できるよう、不断の行政改革及び自主財源の確保に努める。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A3F7AEA-2769-4003-8552-C911B948DEDD}"/>
            </a:ext>
          </a:extLst>
        </xdr:cNvPr>
        <xdr:cNvCxnSpPr/>
      </xdr:nvCxnSpPr>
      <xdr:spPr>
        <a:xfrm>
          <a:off x="704850"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884D28FE-5A03-41F1-9540-32157A057A5A}"/>
            </a:ext>
          </a:extLst>
        </xdr:cNvPr>
        <xdr:cNvSpPr txBox="1"/>
      </xdr:nvSpPr>
      <xdr:spPr>
        <a:xfrm>
          <a:off x="0"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6378F677-E7AC-4C3B-8335-902FCA6B0954}"/>
            </a:ext>
          </a:extLst>
        </xdr:cNvPr>
        <xdr:cNvCxnSpPr/>
      </xdr:nvCxnSpPr>
      <xdr:spPr>
        <a:xfrm>
          <a:off x="704850" y="72866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FF68101E-F870-4920-8DCA-449EA570570A}"/>
            </a:ext>
          </a:extLst>
        </xdr:cNvPr>
        <xdr:cNvSpPr txBox="1"/>
      </xdr:nvSpPr>
      <xdr:spPr>
        <a:xfrm>
          <a:off x="0" y="7150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603CFFA-E880-4279-A50D-8241A92B218D}"/>
            </a:ext>
          </a:extLst>
        </xdr:cNvPr>
        <xdr:cNvCxnSpPr/>
      </xdr:nvCxnSpPr>
      <xdr:spPr>
        <a:xfrm>
          <a:off x="704850" y="68294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5099AC1B-B738-4033-8C20-6A752DFE88AA}"/>
            </a:ext>
          </a:extLst>
        </xdr:cNvPr>
        <xdr:cNvSpPr txBox="1"/>
      </xdr:nvSpPr>
      <xdr:spPr>
        <a:xfrm>
          <a:off x="0" y="6693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C6B4693A-D354-4BA3-9024-05B4379E40C5}"/>
            </a:ext>
          </a:extLst>
        </xdr:cNvPr>
        <xdr:cNvCxnSpPr/>
      </xdr:nvCxnSpPr>
      <xdr:spPr>
        <a:xfrm>
          <a:off x="704850" y="63722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6BB3493F-F217-4355-AF7A-217D97D83855}"/>
            </a:ext>
          </a:extLst>
        </xdr:cNvPr>
        <xdr:cNvSpPr txBox="1"/>
      </xdr:nvSpPr>
      <xdr:spPr>
        <a:xfrm>
          <a:off x="0" y="6236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BBCEB929-C9EC-4C98-B0E1-18E5E13DF007}"/>
            </a:ext>
          </a:extLst>
        </xdr:cNvPr>
        <xdr:cNvCxnSpPr/>
      </xdr:nvCxnSpPr>
      <xdr:spPr>
        <a:xfrm>
          <a:off x="704850" y="59150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AE0A69BE-7F2F-439D-853F-53F838688866}"/>
            </a:ext>
          </a:extLst>
        </xdr:cNvPr>
        <xdr:cNvSpPr txBox="1"/>
      </xdr:nvSpPr>
      <xdr:spPr>
        <a:xfrm>
          <a:off x="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859CB574-E75F-489F-A21F-CADD65554DA5}"/>
            </a:ext>
          </a:extLst>
        </xdr:cNvPr>
        <xdr:cNvCxnSpPr/>
      </xdr:nvCxnSpPr>
      <xdr:spPr>
        <a:xfrm>
          <a:off x="704850"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F286DDBB-6628-4FAF-AA20-245FC87DCCB7}"/>
            </a:ext>
          </a:extLst>
        </xdr:cNvPr>
        <xdr:cNvSpPr txBox="1"/>
      </xdr:nvSpPr>
      <xdr:spPr>
        <a:xfrm>
          <a:off x="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A1B6AF4C-10DF-4547-A794-4087DB690E3F}"/>
            </a:ext>
          </a:extLst>
        </xdr:cNvPr>
        <xdr:cNvSpPr/>
      </xdr:nvSpPr>
      <xdr:spPr>
        <a:xfrm>
          <a:off x="704850"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24553</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F6868281-0623-4246-8813-B31FC74F4A42}"/>
            </a:ext>
          </a:extLst>
        </xdr:cNvPr>
        <xdr:cNvCxnSpPr/>
      </xdr:nvCxnSpPr>
      <xdr:spPr>
        <a:xfrm flipV="1">
          <a:off x="4514850" y="5857028"/>
          <a:ext cx="0" cy="1532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9A39F2C0-2C0B-40C6-9C86-8CAC56E8D31C}"/>
            </a:ext>
          </a:extLst>
        </xdr:cNvPr>
        <xdr:cNvSpPr txBox="1"/>
      </xdr:nvSpPr>
      <xdr:spPr>
        <a:xfrm>
          <a:off x="4581525" y="7364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2974AD29-9BFF-43C3-AD9E-F2E52F1C64EB}"/>
            </a:ext>
          </a:extLst>
        </xdr:cNvPr>
        <xdr:cNvCxnSpPr/>
      </xdr:nvCxnSpPr>
      <xdr:spPr>
        <a:xfrm>
          <a:off x="4429125" y="738970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110930</xdr:rowOff>
    </xdr:from>
    <xdr:ext cx="762000" cy="259045"/>
    <xdr:sp macro="" textlink="">
      <xdr:nvSpPr>
        <xdr:cNvPr id="65" name="財政力最大値テキスト">
          <a:extLst>
            <a:ext uri="{FF2B5EF4-FFF2-40B4-BE49-F238E27FC236}">
              <a16:creationId xmlns:a16="http://schemas.microsoft.com/office/drawing/2014/main" id="{361D0818-63DB-453C-8782-9E4030450E5D}"/>
            </a:ext>
          </a:extLst>
        </xdr:cNvPr>
        <xdr:cNvSpPr txBox="1"/>
      </xdr:nvSpPr>
      <xdr:spPr>
        <a:xfrm>
          <a:off x="4581525" y="56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24553</xdr:rowOff>
    </xdr:from>
    <xdr:to>
      <xdr:col>24</xdr:col>
      <xdr:colOff>12700</xdr:colOff>
      <xdr:row>36</xdr:row>
      <xdr:rowOff>24553</xdr:rowOff>
    </xdr:to>
    <xdr:cxnSp macro="">
      <xdr:nvCxnSpPr>
        <xdr:cNvPr id="66" name="直線コネクタ 65">
          <a:extLst>
            <a:ext uri="{FF2B5EF4-FFF2-40B4-BE49-F238E27FC236}">
              <a16:creationId xmlns:a16="http://schemas.microsoft.com/office/drawing/2014/main" id="{5D401F75-0546-40C5-AEF4-2B95D9BA63F4}"/>
            </a:ext>
          </a:extLst>
        </xdr:cNvPr>
        <xdr:cNvCxnSpPr/>
      </xdr:nvCxnSpPr>
      <xdr:spPr>
        <a:xfrm>
          <a:off x="4429125" y="5857028"/>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46143</xdr:rowOff>
    </xdr:from>
    <xdr:to>
      <xdr:col>23</xdr:col>
      <xdr:colOff>133350</xdr:colOff>
      <xdr:row>37</xdr:row>
      <xdr:rowOff>62230</xdr:rowOff>
    </xdr:to>
    <xdr:cxnSp macro="">
      <xdr:nvCxnSpPr>
        <xdr:cNvPr id="67" name="直線コネクタ 66">
          <a:extLst>
            <a:ext uri="{FF2B5EF4-FFF2-40B4-BE49-F238E27FC236}">
              <a16:creationId xmlns:a16="http://schemas.microsoft.com/office/drawing/2014/main" id="{76D80680-57C2-45FE-915D-A1126C5FD79D}"/>
            </a:ext>
          </a:extLst>
        </xdr:cNvPr>
        <xdr:cNvCxnSpPr/>
      </xdr:nvCxnSpPr>
      <xdr:spPr>
        <a:xfrm>
          <a:off x="3752850" y="6040543"/>
          <a:ext cx="762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123631</xdr:rowOff>
    </xdr:from>
    <xdr:ext cx="762000" cy="259045"/>
    <xdr:sp macro="" textlink="">
      <xdr:nvSpPr>
        <xdr:cNvPr id="68" name="財政力平均値テキスト">
          <a:extLst>
            <a:ext uri="{FF2B5EF4-FFF2-40B4-BE49-F238E27FC236}">
              <a16:creationId xmlns:a16="http://schemas.microsoft.com/office/drawing/2014/main" id="{F0C1CED0-2255-4034-8D2B-C0759B7A7B73}"/>
            </a:ext>
          </a:extLst>
        </xdr:cNvPr>
        <xdr:cNvSpPr txBox="1"/>
      </xdr:nvSpPr>
      <xdr:spPr>
        <a:xfrm>
          <a:off x="4581525" y="6927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69" name="フローチャート: 判断 68">
          <a:extLst>
            <a:ext uri="{FF2B5EF4-FFF2-40B4-BE49-F238E27FC236}">
              <a16:creationId xmlns:a16="http://schemas.microsoft.com/office/drawing/2014/main" id="{9BA9A35F-8C49-4E99-8CCB-A89B7937B695}"/>
            </a:ext>
          </a:extLst>
        </xdr:cNvPr>
        <xdr:cNvSpPr/>
      </xdr:nvSpPr>
      <xdr:spPr>
        <a:xfrm>
          <a:off x="4467225" y="695240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13970</xdr:rowOff>
    </xdr:from>
    <xdr:to>
      <xdr:col>19</xdr:col>
      <xdr:colOff>133350</xdr:colOff>
      <xdr:row>37</xdr:row>
      <xdr:rowOff>46143</xdr:rowOff>
    </xdr:to>
    <xdr:cxnSp macro="">
      <xdr:nvCxnSpPr>
        <xdr:cNvPr id="70" name="直線コネクタ 69">
          <a:extLst>
            <a:ext uri="{FF2B5EF4-FFF2-40B4-BE49-F238E27FC236}">
              <a16:creationId xmlns:a16="http://schemas.microsoft.com/office/drawing/2014/main" id="{57ECC2C8-07D2-4377-9651-803AE6847C0A}"/>
            </a:ext>
          </a:extLst>
        </xdr:cNvPr>
        <xdr:cNvCxnSpPr/>
      </xdr:nvCxnSpPr>
      <xdr:spPr>
        <a:xfrm>
          <a:off x="2943225" y="6002020"/>
          <a:ext cx="809625" cy="3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58689D7C-6042-48A4-89EC-2FEFFEA4DF67}"/>
            </a:ext>
          </a:extLst>
        </xdr:cNvPr>
        <xdr:cNvSpPr/>
      </xdr:nvSpPr>
      <xdr:spPr>
        <a:xfrm>
          <a:off x="3705225" y="693631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38F04B99-1AFD-4687-981D-0529E1602F55}"/>
            </a:ext>
          </a:extLst>
        </xdr:cNvPr>
        <xdr:cNvSpPr txBox="1"/>
      </xdr:nvSpPr>
      <xdr:spPr>
        <a:xfrm>
          <a:off x="3409950" y="700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13970</xdr:rowOff>
    </xdr:from>
    <xdr:to>
      <xdr:col>15</xdr:col>
      <xdr:colOff>82550</xdr:colOff>
      <xdr:row>37</xdr:row>
      <xdr:rowOff>46143</xdr:rowOff>
    </xdr:to>
    <xdr:cxnSp macro="">
      <xdr:nvCxnSpPr>
        <xdr:cNvPr id="73" name="直線コネクタ 72">
          <a:extLst>
            <a:ext uri="{FF2B5EF4-FFF2-40B4-BE49-F238E27FC236}">
              <a16:creationId xmlns:a16="http://schemas.microsoft.com/office/drawing/2014/main" id="{AC9EF75A-600B-40B3-B253-A89D1ECE97AC}"/>
            </a:ext>
          </a:extLst>
        </xdr:cNvPr>
        <xdr:cNvCxnSpPr/>
      </xdr:nvCxnSpPr>
      <xdr:spPr>
        <a:xfrm flipV="1">
          <a:off x="2124075" y="6002020"/>
          <a:ext cx="819150" cy="3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4" name="フローチャート: 判断 73">
          <a:extLst>
            <a:ext uri="{FF2B5EF4-FFF2-40B4-BE49-F238E27FC236}">
              <a16:creationId xmlns:a16="http://schemas.microsoft.com/office/drawing/2014/main" id="{FC24BEC7-B688-48A0-BC4B-BE3D72B20BCC}"/>
            </a:ext>
          </a:extLst>
        </xdr:cNvPr>
        <xdr:cNvSpPr/>
      </xdr:nvSpPr>
      <xdr:spPr>
        <a:xfrm>
          <a:off x="2886075" y="6936317"/>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75" name="テキスト ボックス 74">
          <a:extLst>
            <a:ext uri="{FF2B5EF4-FFF2-40B4-BE49-F238E27FC236}">
              <a16:creationId xmlns:a16="http://schemas.microsoft.com/office/drawing/2014/main" id="{458F4639-4EAB-42F6-AF7D-745D0EAC7A2D}"/>
            </a:ext>
          </a:extLst>
        </xdr:cNvPr>
        <xdr:cNvSpPr txBox="1"/>
      </xdr:nvSpPr>
      <xdr:spPr>
        <a:xfrm>
          <a:off x="2600325" y="700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46143</xdr:rowOff>
    </xdr:from>
    <xdr:to>
      <xdr:col>11</xdr:col>
      <xdr:colOff>31750</xdr:colOff>
      <xdr:row>37</xdr:row>
      <xdr:rowOff>62230</xdr:rowOff>
    </xdr:to>
    <xdr:cxnSp macro="">
      <xdr:nvCxnSpPr>
        <xdr:cNvPr id="76" name="直線コネクタ 75">
          <a:extLst>
            <a:ext uri="{FF2B5EF4-FFF2-40B4-BE49-F238E27FC236}">
              <a16:creationId xmlns:a16="http://schemas.microsoft.com/office/drawing/2014/main" id="{B9357E99-5A66-4B0B-8CF5-D4DB3D6BE172}"/>
            </a:ext>
          </a:extLst>
        </xdr:cNvPr>
        <xdr:cNvCxnSpPr/>
      </xdr:nvCxnSpPr>
      <xdr:spPr>
        <a:xfrm flipV="1">
          <a:off x="1333500" y="6040543"/>
          <a:ext cx="790575"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7" name="フローチャート: 判断 76">
          <a:extLst>
            <a:ext uri="{FF2B5EF4-FFF2-40B4-BE49-F238E27FC236}">
              <a16:creationId xmlns:a16="http://schemas.microsoft.com/office/drawing/2014/main" id="{C63F92D8-5E96-4BF8-BC0E-B575CEBB19D1}"/>
            </a:ext>
          </a:extLst>
        </xdr:cNvPr>
        <xdr:cNvSpPr/>
      </xdr:nvSpPr>
      <xdr:spPr>
        <a:xfrm>
          <a:off x="2095500" y="696531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82567</xdr:rowOff>
    </xdr:from>
    <xdr:ext cx="762000" cy="259045"/>
    <xdr:sp macro="" textlink="">
      <xdr:nvSpPr>
        <xdr:cNvPr id="78" name="テキスト ボックス 77">
          <a:extLst>
            <a:ext uri="{FF2B5EF4-FFF2-40B4-BE49-F238E27FC236}">
              <a16:creationId xmlns:a16="http://schemas.microsoft.com/office/drawing/2014/main" id="{700C8793-46E4-43AA-A546-ED1C21E47E89}"/>
            </a:ext>
          </a:extLst>
        </xdr:cNvPr>
        <xdr:cNvSpPr txBox="1"/>
      </xdr:nvSpPr>
      <xdr:spPr>
        <a:xfrm>
          <a:off x="1781175" y="70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C48B0296-3C96-4B34-911B-2DA033D8D01A}"/>
            </a:ext>
          </a:extLst>
        </xdr:cNvPr>
        <xdr:cNvSpPr/>
      </xdr:nvSpPr>
      <xdr:spPr>
        <a:xfrm>
          <a:off x="1285875" y="697187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7C077D6B-CA63-4549-997A-FE1308AC2884}"/>
            </a:ext>
          </a:extLst>
        </xdr:cNvPr>
        <xdr:cNvSpPr txBox="1"/>
      </xdr:nvSpPr>
      <xdr:spPr>
        <a:xfrm>
          <a:off x="971550" y="7064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C9810FD-4260-4D76-8F3B-1D3460EE1507}"/>
            </a:ext>
          </a:extLst>
        </xdr:cNvPr>
        <xdr:cNvSpPr txBox="1"/>
      </xdr:nvSpPr>
      <xdr:spPr>
        <a:xfrm>
          <a:off x="4314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338F52BD-57FB-4137-8BBE-E73A035BCC8B}"/>
            </a:ext>
          </a:extLst>
        </xdr:cNvPr>
        <xdr:cNvSpPr txBox="1"/>
      </xdr:nvSpPr>
      <xdr:spPr>
        <a:xfrm>
          <a:off x="355282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3310B9F6-8A82-4B99-94FE-14FD37C655C8}"/>
            </a:ext>
          </a:extLst>
        </xdr:cNvPr>
        <xdr:cNvSpPr txBox="1"/>
      </xdr:nvSpPr>
      <xdr:spPr>
        <a:xfrm>
          <a:off x="27432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781128D-3CC9-4A21-BB94-85E98DEB0D4B}"/>
            </a:ext>
          </a:extLst>
        </xdr:cNvPr>
        <xdr:cNvSpPr txBox="1"/>
      </xdr:nvSpPr>
      <xdr:spPr>
        <a:xfrm>
          <a:off x="19335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D4F6AB6-2DAD-4AEA-97ED-D874827A4CEC}"/>
            </a:ext>
          </a:extLst>
        </xdr:cNvPr>
        <xdr:cNvSpPr txBox="1"/>
      </xdr:nvSpPr>
      <xdr:spPr>
        <a:xfrm>
          <a:off x="11334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11430</xdr:rowOff>
    </xdr:from>
    <xdr:to>
      <xdr:col>23</xdr:col>
      <xdr:colOff>184150</xdr:colOff>
      <xdr:row>37</xdr:row>
      <xdr:rowOff>113030</xdr:rowOff>
    </xdr:to>
    <xdr:sp macro="" textlink="">
      <xdr:nvSpPr>
        <xdr:cNvPr id="86" name="楕円 85">
          <a:extLst>
            <a:ext uri="{FF2B5EF4-FFF2-40B4-BE49-F238E27FC236}">
              <a16:creationId xmlns:a16="http://schemas.microsoft.com/office/drawing/2014/main" id="{DA6A1204-A876-48F1-AA0B-930AA556B5BB}"/>
            </a:ext>
          </a:extLst>
        </xdr:cNvPr>
        <xdr:cNvSpPr/>
      </xdr:nvSpPr>
      <xdr:spPr>
        <a:xfrm>
          <a:off x="4467225" y="5999480"/>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27957</xdr:rowOff>
    </xdr:from>
    <xdr:ext cx="762000" cy="259045"/>
    <xdr:sp macro="" textlink="">
      <xdr:nvSpPr>
        <xdr:cNvPr id="87" name="財政力該当値テキスト">
          <a:extLst>
            <a:ext uri="{FF2B5EF4-FFF2-40B4-BE49-F238E27FC236}">
              <a16:creationId xmlns:a16="http://schemas.microsoft.com/office/drawing/2014/main" id="{5B1BDF16-83F2-4748-A8FA-C7D938DE3C58}"/>
            </a:ext>
          </a:extLst>
        </xdr:cNvPr>
        <xdr:cNvSpPr txBox="1"/>
      </xdr:nvSpPr>
      <xdr:spPr>
        <a:xfrm>
          <a:off x="4581525" y="5860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166793</xdr:rowOff>
    </xdr:from>
    <xdr:to>
      <xdr:col>19</xdr:col>
      <xdr:colOff>184150</xdr:colOff>
      <xdr:row>37</xdr:row>
      <xdr:rowOff>96943</xdr:rowOff>
    </xdr:to>
    <xdr:sp macro="" textlink="">
      <xdr:nvSpPr>
        <xdr:cNvPr id="88" name="楕円 87">
          <a:extLst>
            <a:ext uri="{FF2B5EF4-FFF2-40B4-BE49-F238E27FC236}">
              <a16:creationId xmlns:a16="http://schemas.microsoft.com/office/drawing/2014/main" id="{93736977-F287-4694-AECD-BB2FE3E1C2E8}"/>
            </a:ext>
          </a:extLst>
        </xdr:cNvPr>
        <xdr:cNvSpPr/>
      </xdr:nvSpPr>
      <xdr:spPr>
        <a:xfrm>
          <a:off x="3705225" y="59929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107120</xdr:rowOff>
    </xdr:from>
    <xdr:ext cx="736600" cy="259045"/>
    <xdr:sp macro="" textlink="">
      <xdr:nvSpPr>
        <xdr:cNvPr id="89" name="テキスト ボックス 88">
          <a:extLst>
            <a:ext uri="{FF2B5EF4-FFF2-40B4-BE49-F238E27FC236}">
              <a16:creationId xmlns:a16="http://schemas.microsoft.com/office/drawing/2014/main" id="{9EA3A897-6DDE-4490-ABEF-8F5CA505AE90}"/>
            </a:ext>
          </a:extLst>
        </xdr:cNvPr>
        <xdr:cNvSpPr txBox="1"/>
      </xdr:nvSpPr>
      <xdr:spPr>
        <a:xfrm>
          <a:off x="3409950" y="577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134620</xdr:rowOff>
    </xdr:from>
    <xdr:to>
      <xdr:col>15</xdr:col>
      <xdr:colOff>133350</xdr:colOff>
      <xdr:row>37</xdr:row>
      <xdr:rowOff>64770</xdr:rowOff>
    </xdr:to>
    <xdr:sp macro="" textlink="">
      <xdr:nvSpPr>
        <xdr:cNvPr id="90" name="楕円 89">
          <a:extLst>
            <a:ext uri="{FF2B5EF4-FFF2-40B4-BE49-F238E27FC236}">
              <a16:creationId xmlns:a16="http://schemas.microsoft.com/office/drawing/2014/main" id="{40F25A3D-1731-41C5-B5AD-D50AC5DB452C}"/>
            </a:ext>
          </a:extLst>
        </xdr:cNvPr>
        <xdr:cNvSpPr/>
      </xdr:nvSpPr>
      <xdr:spPr>
        <a:xfrm>
          <a:off x="2886075" y="596392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74947</xdr:rowOff>
    </xdr:from>
    <xdr:ext cx="762000" cy="259045"/>
    <xdr:sp macro="" textlink="">
      <xdr:nvSpPr>
        <xdr:cNvPr id="91" name="テキスト ボックス 90">
          <a:extLst>
            <a:ext uri="{FF2B5EF4-FFF2-40B4-BE49-F238E27FC236}">
              <a16:creationId xmlns:a16="http://schemas.microsoft.com/office/drawing/2014/main" id="{0CD43D36-A5E2-4BEA-B17F-3EC79F5BB7A7}"/>
            </a:ext>
          </a:extLst>
        </xdr:cNvPr>
        <xdr:cNvSpPr txBox="1"/>
      </xdr:nvSpPr>
      <xdr:spPr>
        <a:xfrm>
          <a:off x="2600325" y="5742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166793</xdr:rowOff>
    </xdr:from>
    <xdr:to>
      <xdr:col>11</xdr:col>
      <xdr:colOff>82550</xdr:colOff>
      <xdr:row>37</xdr:row>
      <xdr:rowOff>96943</xdr:rowOff>
    </xdr:to>
    <xdr:sp macro="" textlink="">
      <xdr:nvSpPr>
        <xdr:cNvPr id="92" name="楕円 91">
          <a:extLst>
            <a:ext uri="{FF2B5EF4-FFF2-40B4-BE49-F238E27FC236}">
              <a16:creationId xmlns:a16="http://schemas.microsoft.com/office/drawing/2014/main" id="{2656BA0D-71C7-4AD8-83B6-D05F7371775E}"/>
            </a:ext>
          </a:extLst>
        </xdr:cNvPr>
        <xdr:cNvSpPr/>
      </xdr:nvSpPr>
      <xdr:spPr>
        <a:xfrm>
          <a:off x="2095500" y="599291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107120</xdr:rowOff>
    </xdr:from>
    <xdr:ext cx="762000" cy="259045"/>
    <xdr:sp macro="" textlink="">
      <xdr:nvSpPr>
        <xdr:cNvPr id="93" name="テキスト ボックス 92">
          <a:extLst>
            <a:ext uri="{FF2B5EF4-FFF2-40B4-BE49-F238E27FC236}">
              <a16:creationId xmlns:a16="http://schemas.microsoft.com/office/drawing/2014/main" id="{3FAE0024-0774-4018-85C2-A53F0A801723}"/>
            </a:ext>
          </a:extLst>
        </xdr:cNvPr>
        <xdr:cNvSpPr txBox="1"/>
      </xdr:nvSpPr>
      <xdr:spPr>
        <a:xfrm>
          <a:off x="1781175" y="577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11430</xdr:rowOff>
    </xdr:from>
    <xdr:to>
      <xdr:col>7</xdr:col>
      <xdr:colOff>31750</xdr:colOff>
      <xdr:row>37</xdr:row>
      <xdr:rowOff>113030</xdr:rowOff>
    </xdr:to>
    <xdr:sp macro="" textlink="">
      <xdr:nvSpPr>
        <xdr:cNvPr id="94" name="楕円 93">
          <a:extLst>
            <a:ext uri="{FF2B5EF4-FFF2-40B4-BE49-F238E27FC236}">
              <a16:creationId xmlns:a16="http://schemas.microsoft.com/office/drawing/2014/main" id="{0ACD81A9-91B9-480F-AB11-C25510BB8024}"/>
            </a:ext>
          </a:extLst>
        </xdr:cNvPr>
        <xdr:cNvSpPr/>
      </xdr:nvSpPr>
      <xdr:spPr>
        <a:xfrm>
          <a:off x="1285875" y="5999480"/>
          <a:ext cx="762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123207</xdr:rowOff>
    </xdr:from>
    <xdr:ext cx="762000" cy="259045"/>
    <xdr:sp macro="" textlink="">
      <xdr:nvSpPr>
        <xdr:cNvPr id="95" name="テキスト ボックス 94">
          <a:extLst>
            <a:ext uri="{FF2B5EF4-FFF2-40B4-BE49-F238E27FC236}">
              <a16:creationId xmlns:a16="http://schemas.microsoft.com/office/drawing/2014/main" id="{3ED62519-7A6E-4948-B649-BE4F606634B5}"/>
            </a:ext>
          </a:extLst>
        </xdr:cNvPr>
        <xdr:cNvSpPr txBox="1"/>
      </xdr:nvSpPr>
      <xdr:spPr>
        <a:xfrm>
          <a:off x="971550" y="579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7F792711-A43C-4BA4-87B1-3A45A01B7037}"/>
            </a:ext>
          </a:extLst>
        </xdr:cNvPr>
        <xdr:cNvSpPr/>
      </xdr:nvSpPr>
      <xdr:spPr>
        <a:xfrm>
          <a:off x="704850"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6D6A4841-7AC9-4091-A2E1-06321EB56740}"/>
            </a:ext>
          </a:extLst>
        </xdr:cNvPr>
        <xdr:cNvSpPr txBox="1"/>
      </xdr:nvSpPr>
      <xdr:spPr>
        <a:xfrm>
          <a:off x="1541130" y="8686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7BA3064-EE52-42D6-BD3A-D6095851D19F}"/>
            </a:ext>
          </a:extLst>
        </xdr:cNvPr>
        <xdr:cNvSpPr txBox="1"/>
      </xdr:nvSpPr>
      <xdr:spPr>
        <a:xfrm>
          <a:off x="2973720"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F6A01770-493C-466E-9639-46D2051C079D}"/>
            </a:ext>
          </a:extLst>
        </xdr:cNvPr>
        <xdr:cNvSpPr/>
      </xdr:nvSpPr>
      <xdr:spPr>
        <a:xfrm>
          <a:off x="5372100" y="8582025"/>
          <a:ext cx="13906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93CFC22D-3AF0-4087-8336-6C2AE89D49AB}"/>
            </a:ext>
          </a:extLst>
        </xdr:cNvPr>
        <xdr:cNvSpPr/>
      </xdr:nvSpPr>
      <xdr:spPr>
        <a:xfrm>
          <a:off x="5372100" y="875347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3C29B00F-961C-4C8A-A8CF-501C08EBCEE9}"/>
            </a:ext>
          </a:extLst>
        </xdr:cNvPr>
        <xdr:cNvSpPr/>
      </xdr:nvSpPr>
      <xdr:spPr>
        <a:xfrm>
          <a:off x="68675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7EF5BC8F-B3F4-4728-BB20-F65986D6EDE6}"/>
            </a:ext>
          </a:extLst>
        </xdr:cNvPr>
        <xdr:cNvSpPr/>
      </xdr:nvSpPr>
      <xdr:spPr>
        <a:xfrm>
          <a:off x="68675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2D9A59E1-AB95-4FA5-A546-FCE5C511B1F3}"/>
            </a:ext>
          </a:extLst>
        </xdr:cNvPr>
        <xdr:cNvSpPr/>
      </xdr:nvSpPr>
      <xdr:spPr>
        <a:xfrm>
          <a:off x="8201025"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16DBFE12-0EF6-4D33-8913-48D6FEC36767}"/>
            </a:ext>
          </a:extLst>
        </xdr:cNvPr>
        <xdr:cNvSpPr/>
      </xdr:nvSpPr>
      <xdr:spPr>
        <a:xfrm>
          <a:off x="8201025"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B05E5E89-C0EB-4E68-99A8-9AFD78694506}"/>
            </a:ext>
          </a:extLst>
        </xdr:cNvPr>
        <xdr:cNvSpPr/>
      </xdr:nvSpPr>
      <xdr:spPr>
        <a:xfrm>
          <a:off x="704850"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F126C1C-FB12-420D-9A3E-B8FEC47E1D4C}"/>
            </a:ext>
          </a:extLst>
        </xdr:cNvPr>
        <xdr:cNvSpPr/>
      </xdr:nvSpPr>
      <xdr:spPr>
        <a:xfrm>
          <a:off x="5495925" y="9067800"/>
          <a:ext cx="5486400"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FEFA87AB-6297-4945-9136-A91AB9A64298}"/>
            </a:ext>
          </a:extLst>
        </xdr:cNvPr>
        <xdr:cNvSpPr/>
      </xdr:nvSpPr>
      <xdr:spPr>
        <a:xfrm>
          <a:off x="5495925" y="9067800"/>
          <a:ext cx="3457575"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511AC9E8-7D7C-4725-B597-F1B8C5FE20C0}"/>
            </a:ext>
          </a:extLst>
        </xdr:cNvPr>
        <xdr:cNvSpPr txBox="1"/>
      </xdr:nvSpPr>
      <xdr:spPr>
        <a:xfrm>
          <a:off x="5610225" y="9363075"/>
          <a:ext cx="5248275"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経常収支比率については、前年度比0.7ポイント改善し81.3％となった。その主な要因としては、分母である町税収入は増（前年度比318百万円、6.5％増）であるが、新型コロナウイルス感染症対策地方税減収補てん特別交付金による地方特例交付金等の減（前年度比98百万円、84.4％減）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一方、分子である歳出（経常一般財源充当分）については経常経費の削減に努めているほか、町税収入の増による財政調整基金積立金の増など、前年度比158百万円の増となっている。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経常収支比率の改善は、歳入の増によるものであることがわかるが、歳入に依存した経常収支比率とならないよう、引き続き経常経費の削減に努める。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3A37AD26-AB72-42E3-BB2A-F57AFAD1FBDE}"/>
            </a:ext>
          </a:extLst>
        </xdr:cNvPr>
        <xdr:cNvSpPr txBox="1"/>
      </xdr:nvSpPr>
      <xdr:spPr>
        <a:xfrm>
          <a:off x="666750" y="88868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51CAE7A2-B125-47B7-BDAB-E4DAB69AAEF2}"/>
            </a:ext>
          </a:extLst>
        </xdr:cNvPr>
        <xdr:cNvCxnSpPr/>
      </xdr:nvCxnSpPr>
      <xdr:spPr>
        <a:xfrm>
          <a:off x="704850"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F7620229-98B6-45B6-BC42-82198B458143}"/>
            </a:ext>
          </a:extLst>
        </xdr:cNvPr>
        <xdr:cNvSpPr txBox="1"/>
      </xdr:nvSpPr>
      <xdr:spPr>
        <a:xfrm>
          <a:off x="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4807B7E4-8333-4990-98D3-AA7F68E02C39}"/>
            </a:ext>
          </a:extLst>
        </xdr:cNvPr>
        <xdr:cNvCxnSpPr/>
      </xdr:nvCxnSpPr>
      <xdr:spPr>
        <a:xfrm>
          <a:off x="704850"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A96B3AB8-2EFA-4581-9B32-EF7347DD783D}"/>
            </a:ext>
          </a:extLst>
        </xdr:cNvPr>
        <xdr:cNvSpPr txBox="1"/>
      </xdr:nvSpPr>
      <xdr:spPr>
        <a:xfrm>
          <a:off x="0"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DC740711-2774-486F-BB90-8238027A5ACE}"/>
            </a:ext>
          </a:extLst>
        </xdr:cNvPr>
        <xdr:cNvCxnSpPr/>
      </xdr:nvCxnSpPr>
      <xdr:spPr>
        <a:xfrm>
          <a:off x="704850"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942AA1E6-B734-4404-97F3-B63D94E0B4AA}"/>
            </a:ext>
          </a:extLst>
        </xdr:cNvPr>
        <xdr:cNvSpPr txBox="1"/>
      </xdr:nvSpPr>
      <xdr:spPr>
        <a:xfrm>
          <a:off x="0"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B1ED6C90-9F42-4D95-AA51-E0E9DF1559F4}"/>
            </a:ext>
          </a:extLst>
        </xdr:cNvPr>
        <xdr:cNvCxnSpPr/>
      </xdr:nvCxnSpPr>
      <xdr:spPr>
        <a:xfrm>
          <a:off x="704850"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4F2DDA79-B901-4DD9-8F0F-6A5900FEFD05}"/>
            </a:ext>
          </a:extLst>
        </xdr:cNvPr>
        <xdr:cNvSpPr txBox="1"/>
      </xdr:nvSpPr>
      <xdr:spPr>
        <a:xfrm>
          <a:off x="0"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34A7849E-6B5F-4D84-96BC-A7ECD151077B}"/>
            </a:ext>
          </a:extLst>
        </xdr:cNvPr>
        <xdr:cNvCxnSpPr/>
      </xdr:nvCxnSpPr>
      <xdr:spPr>
        <a:xfrm>
          <a:off x="704850"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ADFB0B35-DDC4-441A-A4E8-D63B6733D436}"/>
            </a:ext>
          </a:extLst>
        </xdr:cNvPr>
        <xdr:cNvSpPr txBox="1"/>
      </xdr:nvSpPr>
      <xdr:spPr>
        <a:xfrm>
          <a:off x="0"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DE6C677F-DE80-4E47-A72A-8D80F18CFD64}"/>
            </a:ext>
          </a:extLst>
        </xdr:cNvPr>
        <xdr:cNvCxnSpPr/>
      </xdr:nvCxnSpPr>
      <xdr:spPr>
        <a:xfrm>
          <a:off x="704850"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31A24096-38BD-41CD-84FE-9984057FBB13}"/>
            </a:ext>
          </a:extLst>
        </xdr:cNvPr>
        <xdr:cNvSpPr txBox="1"/>
      </xdr:nvSpPr>
      <xdr:spPr>
        <a:xfrm>
          <a:off x="0"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1376A683-634F-4AE5-8B3A-8C069095146A}"/>
            </a:ext>
          </a:extLst>
        </xdr:cNvPr>
        <xdr:cNvCxnSpPr/>
      </xdr:nvCxnSpPr>
      <xdr:spPr>
        <a:xfrm>
          <a:off x="704850"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F4DA3EDE-38B0-4641-88FF-76B9279FBBBA}"/>
            </a:ext>
          </a:extLst>
        </xdr:cNvPr>
        <xdr:cNvSpPr txBox="1"/>
      </xdr:nvSpPr>
      <xdr:spPr>
        <a:xfrm>
          <a:off x="0"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A51E65BF-DC9A-4580-89CB-53B5C2AFF22D}"/>
            </a:ext>
          </a:extLst>
        </xdr:cNvPr>
        <xdr:cNvSpPr/>
      </xdr:nvSpPr>
      <xdr:spPr>
        <a:xfrm>
          <a:off x="704850"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31750</xdr:rowOff>
    </xdr:to>
    <xdr:cxnSp macro="">
      <xdr:nvCxnSpPr>
        <xdr:cNvPr id="125" name="直線コネクタ 124">
          <a:extLst>
            <a:ext uri="{FF2B5EF4-FFF2-40B4-BE49-F238E27FC236}">
              <a16:creationId xmlns:a16="http://schemas.microsoft.com/office/drawing/2014/main" id="{EAEC1F9A-0B1B-4991-A892-DE9411CE42E1}"/>
            </a:ext>
          </a:extLst>
        </xdr:cNvPr>
        <xdr:cNvCxnSpPr/>
      </xdr:nvCxnSpPr>
      <xdr:spPr>
        <a:xfrm flipV="1">
          <a:off x="4514850" y="9389956"/>
          <a:ext cx="0" cy="14875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3827</xdr:rowOff>
    </xdr:from>
    <xdr:ext cx="762000" cy="259045"/>
    <xdr:sp macro="" textlink="">
      <xdr:nvSpPr>
        <xdr:cNvPr id="126" name="財政構造の弾力性最小値テキスト">
          <a:extLst>
            <a:ext uri="{FF2B5EF4-FFF2-40B4-BE49-F238E27FC236}">
              <a16:creationId xmlns:a16="http://schemas.microsoft.com/office/drawing/2014/main" id="{EBB368E6-71A7-46EA-9532-EFFD68DCEE53}"/>
            </a:ext>
          </a:extLst>
        </xdr:cNvPr>
        <xdr:cNvSpPr txBox="1"/>
      </xdr:nvSpPr>
      <xdr:spPr>
        <a:xfrm>
          <a:off x="4581525" y="1085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31750</xdr:rowOff>
    </xdr:from>
    <xdr:to>
      <xdr:col>24</xdr:col>
      <xdr:colOff>12700</xdr:colOff>
      <xdr:row>67</xdr:row>
      <xdr:rowOff>31750</xdr:rowOff>
    </xdr:to>
    <xdr:cxnSp macro="">
      <xdr:nvCxnSpPr>
        <xdr:cNvPr id="127" name="直線コネクタ 126">
          <a:extLst>
            <a:ext uri="{FF2B5EF4-FFF2-40B4-BE49-F238E27FC236}">
              <a16:creationId xmlns:a16="http://schemas.microsoft.com/office/drawing/2014/main" id="{168E58D2-0045-4633-B069-31151E114C2D}"/>
            </a:ext>
          </a:extLst>
        </xdr:cNvPr>
        <xdr:cNvCxnSpPr/>
      </xdr:nvCxnSpPr>
      <xdr:spPr>
        <a:xfrm>
          <a:off x="4429125" y="1087755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8" name="財政構造の弾力性最大値テキスト">
          <a:extLst>
            <a:ext uri="{FF2B5EF4-FFF2-40B4-BE49-F238E27FC236}">
              <a16:creationId xmlns:a16="http://schemas.microsoft.com/office/drawing/2014/main" id="{42CE7CDF-0765-453D-AAD5-80D830172E76}"/>
            </a:ext>
          </a:extLst>
        </xdr:cNvPr>
        <xdr:cNvSpPr txBox="1"/>
      </xdr:nvSpPr>
      <xdr:spPr>
        <a:xfrm>
          <a:off x="4581525" y="915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29" name="直線コネクタ 128">
          <a:extLst>
            <a:ext uri="{FF2B5EF4-FFF2-40B4-BE49-F238E27FC236}">
              <a16:creationId xmlns:a16="http://schemas.microsoft.com/office/drawing/2014/main" id="{CBE35346-11DE-4279-B24B-A766492C30FA}"/>
            </a:ext>
          </a:extLst>
        </xdr:cNvPr>
        <xdr:cNvCxnSpPr/>
      </xdr:nvCxnSpPr>
      <xdr:spPr>
        <a:xfrm>
          <a:off x="4429125" y="938995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61</xdr:row>
      <xdr:rowOff>95250</xdr:rowOff>
    </xdr:to>
    <xdr:cxnSp macro="">
      <xdr:nvCxnSpPr>
        <xdr:cNvPr id="130" name="直線コネクタ 129">
          <a:extLst>
            <a:ext uri="{FF2B5EF4-FFF2-40B4-BE49-F238E27FC236}">
              <a16:creationId xmlns:a16="http://schemas.microsoft.com/office/drawing/2014/main" id="{AD4D09BB-DA42-4D9E-B1C7-C40FBC5C7C3D}"/>
            </a:ext>
          </a:extLst>
        </xdr:cNvPr>
        <xdr:cNvCxnSpPr/>
      </xdr:nvCxnSpPr>
      <xdr:spPr>
        <a:xfrm flipV="1">
          <a:off x="3752850" y="9916371"/>
          <a:ext cx="762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75794</xdr:rowOff>
    </xdr:from>
    <xdr:ext cx="762000" cy="259045"/>
    <xdr:sp macro="" textlink="">
      <xdr:nvSpPr>
        <xdr:cNvPr id="131" name="財政構造の弾力性平均値テキスト">
          <a:extLst>
            <a:ext uri="{FF2B5EF4-FFF2-40B4-BE49-F238E27FC236}">
              <a16:creationId xmlns:a16="http://schemas.microsoft.com/office/drawing/2014/main" id="{6A755415-378A-438E-8EBB-09EA8E6B961A}"/>
            </a:ext>
          </a:extLst>
        </xdr:cNvPr>
        <xdr:cNvSpPr txBox="1"/>
      </xdr:nvSpPr>
      <xdr:spPr>
        <a:xfrm>
          <a:off x="4581525" y="10277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2" name="フローチャート: 判断 131">
          <a:extLst>
            <a:ext uri="{FF2B5EF4-FFF2-40B4-BE49-F238E27FC236}">
              <a16:creationId xmlns:a16="http://schemas.microsoft.com/office/drawing/2014/main" id="{CB7B9B3E-C585-4919-ABC2-66BA230C177D}"/>
            </a:ext>
          </a:extLst>
        </xdr:cNvPr>
        <xdr:cNvSpPr/>
      </xdr:nvSpPr>
      <xdr:spPr>
        <a:xfrm>
          <a:off x="4467225" y="10308167"/>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61</xdr:row>
      <xdr:rowOff>119380</xdr:rowOff>
    </xdr:to>
    <xdr:cxnSp macro="">
      <xdr:nvCxnSpPr>
        <xdr:cNvPr id="133" name="直線コネクタ 132">
          <a:extLst>
            <a:ext uri="{FF2B5EF4-FFF2-40B4-BE49-F238E27FC236}">
              <a16:creationId xmlns:a16="http://schemas.microsoft.com/office/drawing/2014/main" id="{84A32B95-B3DF-4E7B-A310-360C1E5F5DB1}"/>
            </a:ext>
          </a:extLst>
        </xdr:cNvPr>
        <xdr:cNvCxnSpPr/>
      </xdr:nvCxnSpPr>
      <xdr:spPr>
        <a:xfrm flipV="1">
          <a:off x="2943225" y="9972675"/>
          <a:ext cx="809625"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165100</xdr:rowOff>
    </xdr:from>
    <xdr:to>
      <xdr:col>19</xdr:col>
      <xdr:colOff>184150</xdr:colOff>
      <xdr:row>62</xdr:row>
      <xdr:rowOff>95250</xdr:rowOff>
    </xdr:to>
    <xdr:sp macro="" textlink="">
      <xdr:nvSpPr>
        <xdr:cNvPr id="134" name="フローチャート: 判断 133">
          <a:extLst>
            <a:ext uri="{FF2B5EF4-FFF2-40B4-BE49-F238E27FC236}">
              <a16:creationId xmlns:a16="http://schemas.microsoft.com/office/drawing/2014/main" id="{32476579-BB45-4E90-9778-21A9EA2425A1}"/>
            </a:ext>
          </a:extLst>
        </xdr:cNvPr>
        <xdr:cNvSpPr/>
      </xdr:nvSpPr>
      <xdr:spPr>
        <a:xfrm>
          <a:off x="3705225" y="100393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80027</xdr:rowOff>
    </xdr:from>
    <xdr:ext cx="736600" cy="259045"/>
    <xdr:sp macro="" textlink="">
      <xdr:nvSpPr>
        <xdr:cNvPr id="135" name="テキスト ボックス 134">
          <a:extLst>
            <a:ext uri="{FF2B5EF4-FFF2-40B4-BE49-F238E27FC236}">
              <a16:creationId xmlns:a16="http://schemas.microsoft.com/office/drawing/2014/main" id="{FAB1DB31-44FD-41BC-AA3D-56494785525B}"/>
            </a:ext>
          </a:extLst>
        </xdr:cNvPr>
        <xdr:cNvSpPr txBox="1"/>
      </xdr:nvSpPr>
      <xdr:spPr>
        <a:xfrm>
          <a:off x="3409950" y="10122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119380</xdr:rowOff>
    </xdr:from>
    <xdr:to>
      <xdr:col>15</xdr:col>
      <xdr:colOff>82550</xdr:colOff>
      <xdr:row>62</xdr:row>
      <xdr:rowOff>124883</xdr:rowOff>
    </xdr:to>
    <xdr:cxnSp macro="">
      <xdr:nvCxnSpPr>
        <xdr:cNvPr id="136" name="直線コネクタ 135">
          <a:extLst>
            <a:ext uri="{FF2B5EF4-FFF2-40B4-BE49-F238E27FC236}">
              <a16:creationId xmlns:a16="http://schemas.microsoft.com/office/drawing/2014/main" id="{F285B5B6-EC7C-4574-8655-C5D9D187A453}"/>
            </a:ext>
          </a:extLst>
        </xdr:cNvPr>
        <xdr:cNvCxnSpPr/>
      </xdr:nvCxnSpPr>
      <xdr:spPr>
        <a:xfrm flipV="1">
          <a:off x="2124075" y="9999980"/>
          <a:ext cx="819150" cy="16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103717</xdr:rowOff>
    </xdr:from>
    <xdr:to>
      <xdr:col>15</xdr:col>
      <xdr:colOff>133350</xdr:colOff>
      <xdr:row>64</xdr:row>
      <xdr:rowOff>33867</xdr:rowOff>
    </xdr:to>
    <xdr:sp macro="" textlink="">
      <xdr:nvSpPr>
        <xdr:cNvPr id="137" name="フローチャート: 判断 136">
          <a:extLst>
            <a:ext uri="{FF2B5EF4-FFF2-40B4-BE49-F238E27FC236}">
              <a16:creationId xmlns:a16="http://schemas.microsoft.com/office/drawing/2014/main" id="{56AE4E32-E88C-49F5-9C1C-0FDC29609DB4}"/>
            </a:ext>
          </a:extLst>
        </xdr:cNvPr>
        <xdr:cNvSpPr/>
      </xdr:nvSpPr>
      <xdr:spPr>
        <a:xfrm>
          <a:off x="2886075" y="10308167"/>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18644</xdr:rowOff>
    </xdr:from>
    <xdr:ext cx="762000" cy="259045"/>
    <xdr:sp macro="" textlink="">
      <xdr:nvSpPr>
        <xdr:cNvPr id="138" name="テキスト ボックス 137">
          <a:extLst>
            <a:ext uri="{FF2B5EF4-FFF2-40B4-BE49-F238E27FC236}">
              <a16:creationId xmlns:a16="http://schemas.microsoft.com/office/drawing/2014/main" id="{1E925421-A5DB-4E66-9E84-B18AE0432601}"/>
            </a:ext>
          </a:extLst>
        </xdr:cNvPr>
        <xdr:cNvSpPr txBox="1"/>
      </xdr:nvSpPr>
      <xdr:spPr>
        <a:xfrm>
          <a:off x="2600325" y="1038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64</xdr:row>
      <xdr:rowOff>39370</xdr:rowOff>
    </xdr:to>
    <xdr:cxnSp macro="">
      <xdr:nvCxnSpPr>
        <xdr:cNvPr id="139" name="直線コネクタ 138">
          <a:extLst>
            <a:ext uri="{FF2B5EF4-FFF2-40B4-BE49-F238E27FC236}">
              <a16:creationId xmlns:a16="http://schemas.microsoft.com/office/drawing/2014/main" id="{E07C4409-6DA0-4D1D-AC89-A7EFFF6877D0}"/>
            </a:ext>
          </a:extLst>
        </xdr:cNvPr>
        <xdr:cNvCxnSpPr/>
      </xdr:nvCxnSpPr>
      <xdr:spPr>
        <a:xfrm flipV="1">
          <a:off x="1333500" y="10161058"/>
          <a:ext cx="790575" cy="24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168063</xdr:rowOff>
    </xdr:from>
    <xdr:to>
      <xdr:col>11</xdr:col>
      <xdr:colOff>82550</xdr:colOff>
      <xdr:row>64</xdr:row>
      <xdr:rowOff>98213</xdr:rowOff>
    </xdr:to>
    <xdr:sp macro="" textlink="">
      <xdr:nvSpPr>
        <xdr:cNvPr id="140" name="フローチャート: 判断 139">
          <a:extLst>
            <a:ext uri="{FF2B5EF4-FFF2-40B4-BE49-F238E27FC236}">
              <a16:creationId xmlns:a16="http://schemas.microsoft.com/office/drawing/2014/main" id="{88FBF386-5EF4-4506-BD8C-CEB2A0977351}"/>
            </a:ext>
          </a:extLst>
        </xdr:cNvPr>
        <xdr:cNvSpPr/>
      </xdr:nvSpPr>
      <xdr:spPr>
        <a:xfrm>
          <a:off x="2095500" y="10366163"/>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82990</xdr:rowOff>
    </xdr:from>
    <xdr:ext cx="762000" cy="259045"/>
    <xdr:sp macro="" textlink="">
      <xdr:nvSpPr>
        <xdr:cNvPr id="141" name="テキスト ボックス 140">
          <a:extLst>
            <a:ext uri="{FF2B5EF4-FFF2-40B4-BE49-F238E27FC236}">
              <a16:creationId xmlns:a16="http://schemas.microsoft.com/office/drawing/2014/main" id="{68991763-FF20-478D-96A0-B23A69F46135}"/>
            </a:ext>
          </a:extLst>
        </xdr:cNvPr>
        <xdr:cNvSpPr txBox="1"/>
      </xdr:nvSpPr>
      <xdr:spPr>
        <a:xfrm>
          <a:off x="1781175" y="1044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A69D6C8C-6473-4576-A054-258DE4BDC70C}"/>
            </a:ext>
          </a:extLst>
        </xdr:cNvPr>
        <xdr:cNvSpPr/>
      </xdr:nvSpPr>
      <xdr:spPr>
        <a:xfrm>
          <a:off x="1285875" y="10364470"/>
          <a:ext cx="7620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100347</xdr:rowOff>
    </xdr:from>
    <xdr:ext cx="762000" cy="259045"/>
    <xdr:sp macro="" textlink="">
      <xdr:nvSpPr>
        <xdr:cNvPr id="143" name="テキスト ボックス 142">
          <a:extLst>
            <a:ext uri="{FF2B5EF4-FFF2-40B4-BE49-F238E27FC236}">
              <a16:creationId xmlns:a16="http://schemas.microsoft.com/office/drawing/2014/main" id="{1BDDB6C5-112E-4CA0-808F-445979FADCB0}"/>
            </a:ext>
          </a:extLst>
        </xdr:cNvPr>
        <xdr:cNvSpPr txBox="1"/>
      </xdr:nvSpPr>
      <xdr:spPr>
        <a:xfrm>
          <a:off x="971550" y="10142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65A17C5A-5771-4BF9-AC95-6327EFBF17AB}"/>
            </a:ext>
          </a:extLst>
        </xdr:cNvPr>
        <xdr:cNvSpPr txBox="1"/>
      </xdr:nvSpPr>
      <xdr:spPr>
        <a:xfrm>
          <a:off x="4314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4179F68F-C1AC-4A5A-B9E9-90E313524737}"/>
            </a:ext>
          </a:extLst>
        </xdr:cNvPr>
        <xdr:cNvSpPr txBox="1"/>
      </xdr:nvSpPr>
      <xdr:spPr>
        <a:xfrm>
          <a:off x="355282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73512C65-DF7E-4A13-BD93-720EB99AD0CA}"/>
            </a:ext>
          </a:extLst>
        </xdr:cNvPr>
        <xdr:cNvSpPr txBox="1"/>
      </xdr:nvSpPr>
      <xdr:spPr>
        <a:xfrm>
          <a:off x="27432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C5C458E6-8AF0-441B-8E45-98CE4079373A}"/>
            </a:ext>
          </a:extLst>
        </xdr:cNvPr>
        <xdr:cNvSpPr txBox="1"/>
      </xdr:nvSpPr>
      <xdr:spPr>
        <a:xfrm>
          <a:off x="19335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943CA010-D25F-427A-BD6E-C4C3AC83EF98}"/>
            </a:ext>
          </a:extLst>
        </xdr:cNvPr>
        <xdr:cNvSpPr txBox="1"/>
      </xdr:nvSpPr>
      <xdr:spPr>
        <a:xfrm>
          <a:off x="11334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159596</xdr:rowOff>
    </xdr:from>
    <xdr:to>
      <xdr:col>23</xdr:col>
      <xdr:colOff>184150</xdr:colOff>
      <xdr:row>61</xdr:row>
      <xdr:rowOff>89746</xdr:rowOff>
    </xdr:to>
    <xdr:sp macro="" textlink="">
      <xdr:nvSpPr>
        <xdr:cNvPr id="149" name="楕円 148">
          <a:extLst>
            <a:ext uri="{FF2B5EF4-FFF2-40B4-BE49-F238E27FC236}">
              <a16:creationId xmlns:a16="http://schemas.microsoft.com/office/drawing/2014/main" id="{572A1E3A-A405-49CA-BD6E-A7E40DB4E508}"/>
            </a:ext>
          </a:extLst>
        </xdr:cNvPr>
        <xdr:cNvSpPr/>
      </xdr:nvSpPr>
      <xdr:spPr>
        <a:xfrm>
          <a:off x="4467225" y="9878271"/>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4673</xdr:rowOff>
    </xdr:from>
    <xdr:ext cx="762000" cy="259045"/>
    <xdr:sp macro="" textlink="">
      <xdr:nvSpPr>
        <xdr:cNvPr id="150" name="財政構造の弾力性該当値テキスト">
          <a:extLst>
            <a:ext uri="{FF2B5EF4-FFF2-40B4-BE49-F238E27FC236}">
              <a16:creationId xmlns:a16="http://schemas.microsoft.com/office/drawing/2014/main" id="{E97A380D-D3A9-4C5D-AE6A-0C673B4E2E95}"/>
            </a:ext>
          </a:extLst>
        </xdr:cNvPr>
        <xdr:cNvSpPr txBox="1"/>
      </xdr:nvSpPr>
      <xdr:spPr>
        <a:xfrm>
          <a:off x="4581525" y="972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44450</xdr:rowOff>
    </xdr:from>
    <xdr:to>
      <xdr:col>19</xdr:col>
      <xdr:colOff>184150</xdr:colOff>
      <xdr:row>61</xdr:row>
      <xdr:rowOff>146050</xdr:rowOff>
    </xdr:to>
    <xdr:sp macro="" textlink="">
      <xdr:nvSpPr>
        <xdr:cNvPr id="151" name="楕円 150">
          <a:extLst>
            <a:ext uri="{FF2B5EF4-FFF2-40B4-BE49-F238E27FC236}">
              <a16:creationId xmlns:a16="http://schemas.microsoft.com/office/drawing/2014/main" id="{844D9A6D-A866-4825-BF43-E6E46FACEABD}"/>
            </a:ext>
          </a:extLst>
        </xdr:cNvPr>
        <xdr:cNvSpPr/>
      </xdr:nvSpPr>
      <xdr:spPr>
        <a:xfrm>
          <a:off x="3705225" y="99250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52" name="テキスト ボックス 151">
          <a:extLst>
            <a:ext uri="{FF2B5EF4-FFF2-40B4-BE49-F238E27FC236}">
              <a16:creationId xmlns:a16="http://schemas.microsoft.com/office/drawing/2014/main" id="{C4AD9703-D239-4B2C-9C52-47FDB810A49D}"/>
            </a:ext>
          </a:extLst>
        </xdr:cNvPr>
        <xdr:cNvSpPr txBox="1"/>
      </xdr:nvSpPr>
      <xdr:spPr>
        <a:xfrm>
          <a:off x="340995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3" name="楕円 152">
          <a:extLst>
            <a:ext uri="{FF2B5EF4-FFF2-40B4-BE49-F238E27FC236}">
              <a16:creationId xmlns:a16="http://schemas.microsoft.com/office/drawing/2014/main" id="{A2F90326-10FD-49EC-BCCE-7F695A9D5A4E}"/>
            </a:ext>
          </a:extLst>
        </xdr:cNvPr>
        <xdr:cNvSpPr/>
      </xdr:nvSpPr>
      <xdr:spPr>
        <a:xfrm>
          <a:off x="2886075" y="994283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4" name="テキスト ボックス 153">
          <a:extLst>
            <a:ext uri="{FF2B5EF4-FFF2-40B4-BE49-F238E27FC236}">
              <a16:creationId xmlns:a16="http://schemas.microsoft.com/office/drawing/2014/main" id="{F5204385-7C94-45FE-B6E5-C0657070D704}"/>
            </a:ext>
          </a:extLst>
        </xdr:cNvPr>
        <xdr:cNvSpPr txBox="1"/>
      </xdr:nvSpPr>
      <xdr:spPr>
        <a:xfrm>
          <a:off x="2600325" y="972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74083</xdr:rowOff>
    </xdr:from>
    <xdr:to>
      <xdr:col>11</xdr:col>
      <xdr:colOff>82550</xdr:colOff>
      <xdr:row>63</xdr:row>
      <xdr:rowOff>4233</xdr:rowOff>
    </xdr:to>
    <xdr:sp macro="" textlink="">
      <xdr:nvSpPr>
        <xdr:cNvPr id="155" name="楕円 154">
          <a:extLst>
            <a:ext uri="{FF2B5EF4-FFF2-40B4-BE49-F238E27FC236}">
              <a16:creationId xmlns:a16="http://schemas.microsoft.com/office/drawing/2014/main" id="{FED6E683-BCD5-44E9-989E-1A3331E64DE9}"/>
            </a:ext>
          </a:extLst>
        </xdr:cNvPr>
        <xdr:cNvSpPr/>
      </xdr:nvSpPr>
      <xdr:spPr>
        <a:xfrm>
          <a:off x="2095500" y="10113433"/>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14410</xdr:rowOff>
    </xdr:from>
    <xdr:ext cx="762000" cy="259045"/>
    <xdr:sp macro="" textlink="">
      <xdr:nvSpPr>
        <xdr:cNvPr id="156" name="テキスト ボックス 155">
          <a:extLst>
            <a:ext uri="{FF2B5EF4-FFF2-40B4-BE49-F238E27FC236}">
              <a16:creationId xmlns:a16="http://schemas.microsoft.com/office/drawing/2014/main" id="{E36873C8-4806-4888-BF3A-A5B15D8487D8}"/>
            </a:ext>
          </a:extLst>
        </xdr:cNvPr>
        <xdr:cNvSpPr txBox="1"/>
      </xdr:nvSpPr>
      <xdr:spPr>
        <a:xfrm>
          <a:off x="1781175" y="988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7" name="楕円 156">
          <a:extLst>
            <a:ext uri="{FF2B5EF4-FFF2-40B4-BE49-F238E27FC236}">
              <a16:creationId xmlns:a16="http://schemas.microsoft.com/office/drawing/2014/main" id="{3098CA16-94E2-4A46-8D54-F6BAECA107B7}"/>
            </a:ext>
          </a:extLst>
        </xdr:cNvPr>
        <xdr:cNvSpPr/>
      </xdr:nvSpPr>
      <xdr:spPr>
        <a:xfrm>
          <a:off x="1285875" y="10364470"/>
          <a:ext cx="7620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8" name="テキスト ボックス 157">
          <a:extLst>
            <a:ext uri="{FF2B5EF4-FFF2-40B4-BE49-F238E27FC236}">
              <a16:creationId xmlns:a16="http://schemas.microsoft.com/office/drawing/2014/main" id="{4A4D25C0-0BCA-429B-AD6C-379AB8BE073B}"/>
            </a:ext>
          </a:extLst>
        </xdr:cNvPr>
        <xdr:cNvSpPr txBox="1"/>
      </xdr:nvSpPr>
      <xdr:spPr>
        <a:xfrm>
          <a:off x="971550" y="1043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2651146D-E2E5-4918-A0DC-944FE5F42A31}"/>
            </a:ext>
          </a:extLst>
        </xdr:cNvPr>
        <xdr:cNvSpPr/>
      </xdr:nvSpPr>
      <xdr:spPr>
        <a:xfrm>
          <a:off x="704850"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A99ECEE3-D2C3-44C3-BD63-8FA859FFF10F}"/>
            </a:ext>
          </a:extLst>
        </xdr:cNvPr>
        <xdr:cNvSpPr txBox="1"/>
      </xdr:nvSpPr>
      <xdr:spPr>
        <a:xfrm>
          <a:off x="749728" y="122872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7070A1A2-47AE-403C-B9F7-11872D789D79}"/>
            </a:ext>
          </a:extLst>
        </xdr:cNvPr>
        <xdr:cNvSpPr txBox="1"/>
      </xdr:nvSpPr>
      <xdr:spPr>
        <a:xfrm>
          <a:off x="3784172"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[229,968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12C7894A-9481-4AB7-8CB0-C8DFC92DCD21}"/>
            </a:ext>
          </a:extLst>
        </xdr:cNvPr>
        <xdr:cNvSpPr/>
      </xdr:nvSpPr>
      <xdr:spPr>
        <a:xfrm>
          <a:off x="5372100" y="121729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ED5C7D91-EAC2-4AEC-8D34-2F63D024EE2D}"/>
            </a:ext>
          </a:extLst>
        </xdr:cNvPr>
        <xdr:cNvSpPr/>
      </xdr:nvSpPr>
      <xdr:spPr>
        <a:xfrm>
          <a:off x="5372100" y="12353925"/>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9161F82B-F9AD-4678-8968-95FD2490F736}"/>
            </a:ext>
          </a:extLst>
        </xdr:cNvPr>
        <xdr:cNvSpPr/>
      </xdr:nvSpPr>
      <xdr:spPr>
        <a:xfrm>
          <a:off x="68675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B68D479A-D195-4B08-87E6-15EEBC0BBF37}"/>
            </a:ext>
          </a:extLst>
        </xdr:cNvPr>
        <xdr:cNvSpPr/>
      </xdr:nvSpPr>
      <xdr:spPr>
        <a:xfrm>
          <a:off x="68675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46D3C74A-3328-477C-BDAB-DB0BDAA9D00A}"/>
            </a:ext>
          </a:extLst>
        </xdr:cNvPr>
        <xdr:cNvSpPr/>
      </xdr:nvSpPr>
      <xdr:spPr>
        <a:xfrm>
          <a:off x="8201025"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17F57295-3B32-4008-9270-6985F6E1C60E}"/>
            </a:ext>
          </a:extLst>
        </xdr:cNvPr>
        <xdr:cNvSpPr/>
      </xdr:nvSpPr>
      <xdr:spPr>
        <a:xfrm>
          <a:off x="8201025"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E33BD1E3-C32A-4253-8887-E29326E27405}"/>
            </a:ext>
          </a:extLst>
        </xdr:cNvPr>
        <xdr:cNvSpPr/>
      </xdr:nvSpPr>
      <xdr:spPr>
        <a:xfrm>
          <a:off x="704850"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A48587B8-7A71-46E1-B505-6B624DEBAD51}"/>
            </a:ext>
          </a:extLst>
        </xdr:cNvPr>
        <xdr:cNvSpPr/>
      </xdr:nvSpPr>
      <xdr:spPr>
        <a:xfrm>
          <a:off x="5495925" y="12658725"/>
          <a:ext cx="5486400"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5FD672F9-CAC4-4FC6-9550-82D215FBE051}"/>
            </a:ext>
          </a:extLst>
        </xdr:cNvPr>
        <xdr:cNvSpPr/>
      </xdr:nvSpPr>
      <xdr:spPr>
        <a:xfrm>
          <a:off x="5495925" y="12658725"/>
          <a:ext cx="345757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DF7AC801-C4AE-4172-9A60-C6B2FE771618}"/>
            </a:ext>
          </a:extLst>
        </xdr:cNvPr>
        <xdr:cNvSpPr txBox="1"/>
      </xdr:nvSpPr>
      <xdr:spPr>
        <a:xfrm>
          <a:off x="5610225" y="12954000"/>
          <a:ext cx="5248275"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本年度は、類似団体内平均値を29,052円上回っており、類似団体内平均よりも高い傾向が続いている。その主な要因は、町単独で設置している常備消防や町立で運営している３つのこども園に係る人件費により、人口１人当たり人件費が類似団体内平均よりも高く（57,854円、58.4％高い）なっ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人件費が過大にならないよう人員の適正配置に努める。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F507AC0A-9B2F-422D-A83D-C31184780655}"/>
            </a:ext>
          </a:extLst>
        </xdr:cNvPr>
        <xdr:cNvSpPr txBox="1"/>
      </xdr:nvSpPr>
      <xdr:spPr>
        <a:xfrm>
          <a:off x="666750" y="124777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64387D9-989A-4F7B-9C3E-B6D43E0A7766}"/>
            </a:ext>
          </a:extLst>
        </xdr:cNvPr>
        <xdr:cNvCxnSpPr/>
      </xdr:nvCxnSpPr>
      <xdr:spPr>
        <a:xfrm>
          <a:off x="704850"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FDB9905E-D6A6-4B21-A217-58422240326D}"/>
            </a:ext>
          </a:extLst>
        </xdr:cNvPr>
        <xdr:cNvSpPr txBox="1"/>
      </xdr:nvSpPr>
      <xdr:spPr>
        <a:xfrm>
          <a:off x="0"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4A2F0195-B5A7-4EC8-AF19-2B7476940A5A}"/>
            </a:ext>
          </a:extLst>
        </xdr:cNvPr>
        <xdr:cNvCxnSpPr/>
      </xdr:nvCxnSpPr>
      <xdr:spPr>
        <a:xfrm>
          <a:off x="704850" y="14561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9DF81B8F-7226-49B3-86A8-09E0B01D686C}"/>
            </a:ext>
          </a:extLst>
        </xdr:cNvPr>
        <xdr:cNvSpPr txBox="1"/>
      </xdr:nvSpPr>
      <xdr:spPr>
        <a:xfrm>
          <a:off x="0" y="1442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C2BC21-4A5D-458B-B3EA-202938520644}"/>
            </a:ext>
          </a:extLst>
        </xdr:cNvPr>
        <xdr:cNvCxnSpPr/>
      </xdr:nvCxnSpPr>
      <xdr:spPr>
        <a:xfrm>
          <a:off x="704850" y="1417531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3C9BE8E-6E60-4989-A725-305598B2FAC8}"/>
            </a:ext>
          </a:extLst>
        </xdr:cNvPr>
        <xdr:cNvSpPr txBox="1"/>
      </xdr:nvSpPr>
      <xdr:spPr>
        <a:xfrm>
          <a:off x="0" y="1404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E5A14D30-8714-4EDF-8D13-B36BFA60EE31}"/>
            </a:ext>
          </a:extLst>
        </xdr:cNvPr>
        <xdr:cNvCxnSpPr/>
      </xdr:nvCxnSpPr>
      <xdr:spPr>
        <a:xfrm>
          <a:off x="704850" y="13792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1C24D82E-8BF1-4EB0-B50F-F50B9F2C283B}"/>
            </a:ext>
          </a:extLst>
        </xdr:cNvPr>
        <xdr:cNvSpPr txBox="1"/>
      </xdr:nvSpPr>
      <xdr:spPr>
        <a:xfrm>
          <a:off x="0" y="1366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12E688FD-8FDE-435F-92A7-51883A994C4C}"/>
            </a:ext>
          </a:extLst>
        </xdr:cNvPr>
        <xdr:cNvCxnSpPr/>
      </xdr:nvCxnSpPr>
      <xdr:spPr>
        <a:xfrm>
          <a:off x="704850" y="1341860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BECDB53A-5AE9-4DCF-A42C-67937B09676D}"/>
            </a:ext>
          </a:extLst>
        </xdr:cNvPr>
        <xdr:cNvSpPr txBox="1"/>
      </xdr:nvSpPr>
      <xdr:spPr>
        <a:xfrm>
          <a:off x="0" y="13279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D7584205-FBB4-40A0-A1B4-D13B9E68C30D}"/>
            </a:ext>
          </a:extLst>
        </xdr:cNvPr>
        <xdr:cNvCxnSpPr/>
      </xdr:nvCxnSpPr>
      <xdr:spPr>
        <a:xfrm>
          <a:off x="704850" y="13041841"/>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C0CDCB77-5613-4674-9A48-BF0262DACC4C}"/>
            </a:ext>
          </a:extLst>
        </xdr:cNvPr>
        <xdr:cNvSpPr txBox="1"/>
      </xdr:nvSpPr>
      <xdr:spPr>
        <a:xfrm>
          <a:off x="0" y="1290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7CF9EADC-E142-441A-9F86-0CB57D392F9C}"/>
            </a:ext>
          </a:extLst>
        </xdr:cNvPr>
        <xdr:cNvCxnSpPr/>
      </xdr:nvCxnSpPr>
      <xdr:spPr>
        <a:xfrm>
          <a:off x="704850"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FC9EA78-9041-4A60-A659-26F8045BB2DC}"/>
            </a:ext>
          </a:extLst>
        </xdr:cNvPr>
        <xdr:cNvSpPr txBox="1"/>
      </xdr:nvSpPr>
      <xdr:spPr>
        <a:xfrm>
          <a:off x="0"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D32A821-6FE3-440D-9068-99CD12D056F4}"/>
            </a:ext>
          </a:extLst>
        </xdr:cNvPr>
        <xdr:cNvSpPr/>
      </xdr:nvSpPr>
      <xdr:spPr>
        <a:xfrm>
          <a:off x="704850"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154251</xdr:rowOff>
    </xdr:from>
    <xdr:to>
      <xdr:col>23</xdr:col>
      <xdr:colOff>133350</xdr:colOff>
      <xdr:row>89</xdr:row>
      <xdr:rowOff>72030</xdr:rowOff>
    </xdr:to>
    <xdr:cxnSp macro="">
      <xdr:nvCxnSpPr>
        <xdr:cNvPr id="188" name="直線コネクタ 187">
          <a:extLst>
            <a:ext uri="{FF2B5EF4-FFF2-40B4-BE49-F238E27FC236}">
              <a16:creationId xmlns:a16="http://schemas.microsoft.com/office/drawing/2014/main" id="{D2FCDC87-D7CD-4312-8906-79B438CE2DE2}"/>
            </a:ext>
          </a:extLst>
        </xdr:cNvPr>
        <xdr:cNvCxnSpPr/>
      </xdr:nvCxnSpPr>
      <xdr:spPr>
        <a:xfrm flipV="1">
          <a:off x="4514850" y="13270176"/>
          <a:ext cx="0" cy="12100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44107</xdr:rowOff>
    </xdr:from>
    <xdr:ext cx="762000" cy="259045"/>
    <xdr:sp macro="" textlink="">
      <xdr:nvSpPr>
        <xdr:cNvPr id="189" name="人件費・物件費等の状況最小値テキスト">
          <a:extLst>
            <a:ext uri="{FF2B5EF4-FFF2-40B4-BE49-F238E27FC236}">
              <a16:creationId xmlns:a16="http://schemas.microsoft.com/office/drawing/2014/main" id="{224B06C9-8C7F-4247-8E3A-DF90260B17F2}"/>
            </a:ext>
          </a:extLst>
        </xdr:cNvPr>
        <xdr:cNvSpPr txBox="1"/>
      </xdr:nvSpPr>
      <xdr:spPr>
        <a:xfrm>
          <a:off x="4581525" y="144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72030</xdr:rowOff>
    </xdr:from>
    <xdr:to>
      <xdr:col>24</xdr:col>
      <xdr:colOff>12700</xdr:colOff>
      <xdr:row>89</xdr:row>
      <xdr:rowOff>72030</xdr:rowOff>
    </xdr:to>
    <xdr:cxnSp macro="">
      <xdr:nvCxnSpPr>
        <xdr:cNvPr id="190" name="直線コネクタ 189">
          <a:extLst>
            <a:ext uri="{FF2B5EF4-FFF2-40B4-BE49-F238E27FC236}">
              <a16:creationId xmlns:a16="http://schemas.microsoft.com/office/drawing/2014/main" id="{38E40826-109F-4632-BD84-12A4B27DCD44}"/>
            </a:ext>
          </a:extLst>
        </xdr:cNvPr>
        <xdr:cNvCxnSpPr/>
      </xdr:nvCxnSpPr>
      <xdr:spPr>
        <a:xfrm>
          <a:off x="4429125" y="14480180"/>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69178</xdr:rowOff>
    </xdr:from>
    <xdr:ext cx="762000" cy="259045"/>
    <xdr:sp macro="" textlink="">
      <xdr:nvSpPr>
        <xdr:cNvPr id="191" name="人件費・物件費等の状況最大値テキスト">
          <a:extLst>
            <a:ext uri="{FF2B5EF4-FFF2-40B4-BE49-F238E27FC236}">
              <a16:creationId xmlns:a16="http://schemas.microsoft.com/office/drawing/2014/main" id="{8F7E0F57-B263-4AEB-A9FE-AEDDCD3EAB48}"/>
            </a:ext>
          </a:extLst>
        </xdr:cNvPr>
        <xdr:cNvSpPr txBox="1"/>
      </xdr:nvSpPr>
      <xdr:spPr>
        <a:xfrm>
          <a:off x="4581525" y="1302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154251</xdr:rowOff>
    </xdr:from>
    <xdr:to>
      <xdr:col>24</xdr:col>
      <xdr:colOff>12700</xdr:colOff>
      <xdr:row>81</xdr:row>
      <xdr:rowOff>154251</xdr:rowOff>
    </xdr:to>
    <xdr:cxnSp macro="">
      <xdr:nvCxnSpPr>
        <xdr:cNvPr id="192" name="直線コネクタ 191">
          <a:extLst>
            <a:ext uri="{FF2B5EF4-FFF2-40B4-BE49-F238E27FC236}">
              <a16:creationId xmlns:a16="http://schemas.microsoft.com/office/drawing/2014/main" id="{FF160173-B6C1-4788-9AA5-F1DB81E3A8BF}"/>
            </a:ext>
          </a:extLst>
        </xdr:cNvPr>
        <xdr:cNvCxnSpPr/>
      </xdr:nvCxnSpPr>
      <xdr:spPr>
        <a:xfrm>
          <a:off x="4429125" y="13270176"/>
          <a:ext cx="1524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44910</xdr:rowOff>
    </xdr:from>
    <xdr:to>
      <xdr:col>23</xdr:col>
      <xdr:colOff>133350</xdr:colOff>
      <xdr:row>86</xdr:row>
      <xdr:rowOff>101343</xdr:rowOff>
    </xdr:to>
    <xdr:cxnSp macro="">
      <xdr:nvCxnSpPr>
        <xdr:cNvPr id="193" name="直線コネクタ 192">
          <a:extLst>
            <a:ext uri="{FF2B5EF4-FFF2-40B4-BE49-F238E27FC236}">
              <a16:creationId xmlns:a16="http://schemas.microsoft.com/office/drawing/2014/main" id="{3DE119F4-4C92-488E-9F9C-C57CA18A9957}"/>
            </a:ext>
          </a:extLst>
        </xdr:cNvPr>
        <xdr:cNvCxnSpPr/>
      </xdr:nvCxnSpPr>
      <xdr:spPr>
        <a:xfrm>
          <a:off x="3752850" y="13973635"/>
          <a:ext cx="762000" cy="56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4844</xdr:rowOff>
    </xdr:from>
    <xdr:ext cx="762000" cy="259045"/>
    <xdr:sp macro="" textlink="">
      <xdr:nvSpPr>
        <xdr:cNvPr id="194" name="人件費・物件費等の状況平均値テキスト">
          <a:extLst>
            <a:ext uri="{FF2B5EF4-FFF2-40B4-BE49-F238E27FC236}">
              <a16:creationId xmlns:a16="http://schemas.microsoft.com/office/drawing/2014/main" id="{7F946FC3-6483-4EBA-A01C-AD70D88311E0}"/>
            </a:ext>
          </a:extLst>
        </xdr:cNvPr>
        <xdr:cNvSpPr txBox="1"/>
      </xdr:nvSpPr>
      <xdr:spPr>
        <a:xfrm>
          <a:off x="4581525" y="13609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159767</xdr:rowOff>
    </xdr:from>
    <xdr:to>
      <xdr:col>23</xdr:col>
      <xdr:colOff>184150</xdr:colOff>
      <xdr:row>85</xdr:row>
      <xdr:rowOff>89917</xdr:rowOff>
    </xdr:to>
    <xdr:sp macro="" textlink="">
      <xdr:nvSpPr>
        <xdr:cNvPr id="195" name="フローチャート: 判断 194">
          <a:extLst>
            <a:ext uri="{FF2B5EF4-FFF2-40B4-BE49-F238E27FC236}">
              <a16:creationId xmlns:a16="http://schemas.microsoft.com/office/drawing/2014/main" id="{E27DF8D5-7A32-4230-A59C-4C0019669651}"/>
            </a:ext>
          </a:extLst>
        </xdr:cNvPr>
        <xdr:cNvSpPr/>
      </xdr:nvSpPr>
      <xdr:spPr>
        <a:xfrm>
          <a:off x="4467225" y="13764642"/>
          <a:ext cx="95250"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99997</xdr:rowOff>
    </xdr:from>
    <xdr:to>
      <xdr:col>19</xdr:col>
      <xdr:colOff>133350</xdr:colOff>
      <xdr:row>86</xdr:row>
      <xdr:rowOff>44910</xdr:rowOff>
    </xdr:to>
    <xdr:cxnSp macro="">
      <xdr:nvCxnSpPr>
        <xdr:cNvPr id="196" name="直線コネクタ 195">
          <a:extLst>
            <a:ext uri="{FF2B5EF4-FFF2-40B4-BE49-F238E27FC236}">
              <a16:creationId xmlns:a16="http://schemas.microsoft.com/office/drawing/2014/main" id="{77A3EA52-FF89-4848-8DAD-BD7A518ED991}"/>
            </a:ext>
          </a:extLst>
        </xdr:cNvPr>
        <xdr:cNvCxnSpPr/>
      </xdr:nvCxnSpPr>
      <xdr:spPr>
        <a:xfrm>
          <a:off x="2943225" y="13866797"/>
          <a:ext cx="809625" cy="10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106200</xdr:rowOff>
    </xdr:from>
    <xdr:to>
      <xdr:col>19</xdr:col>
      <xdr:colOff>184150</xdr:colOff>
      <xdr:row>85</xdr:row>
      <xdr:rowOff>36350</xdr:rowOff>
    </xdr:to>
    <xdr:sp macro="" textlink="">
      <xdr:nvSpPr>
        <xdr:cNvPr id="197" name="フローチャート: 判断 196">
          <a:extLst>
            <a:ext uri="{FF2B5EF4-FFF2-40B4-BE49-F238E27FC236}">
              <a16:creationId xmlns:a16="http://schemas.microsoft.com/office/drawing/2014/main" id="{B9F0D62B-E81E-47D5-8F3B-34767D5926AD}"/>
            </a:ext>
          </a:extLst>
        </xdr:cNvPr>
        <xdr:cNvSpPr/>
      </xdr:nvSpPr>
      <xdr:spPr>
        <a:xfrm>
          <a:off x="3705225" y="1370472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46527</xdr:rowOff>
    </xdr:from>
    <xdr:ext cx="736600" cy="259045"/>
    <xdr:sp macro="" textlink="">
      <xdr:nvSpPr>
        <xdr:cNvPr id="198" name="テキスト ボックス 197">
          <a:extLst>
            <a:ext uri="{FF2B5EF4-FFF2-40B4-BE49-F238E27FC236}">
              <a16:creationId xmlns:a16="http://schemas.microsoft.com/office/drawing/2014/main" id="{43277980-C6AD-495E-9750-A554C3EBD83F}"/>
            </a:ext>
          </a:extLst>
        </xdr:cNvPr>
        <xdr:cNvSpPr txBox="1"/>
      </xdr:nvSpPr>
      <xdr:spPr>
        <a:xfrm>
          <a:off x="3409950" y="1348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169563</xdr:rowOff>
    </xdr:from>
    <xdr:to>
      <xdr:col>15</xdr:col>
      <xdr:colOff>82550</xdr:colOff>
      <xdr:row>85</xdr:row>
      <xdr:rowOff>99997</xdr:rowOff>
    </xdr:to>
    <xdr:cxnSp macro="">
      <xdr:nvCxnSpPr>
        <xdr:cNvPr id="199" name="直線コネクタ 198">
          <a:extLst>
            <a:ext uri="{FF2B5EF4-FFF2-40B4-BE49-F238E27FC236}">
              <a16:creationId xmlns:a16="http://schemas.microsoft.com/office/drawing/2014/main" id="{38E7BA3B-DE48-4149-9F13-22DAD4BDE3CF}"/>
            </a:ext>
          </a:extLst>
        </xdr:cNvPr>
        <xdr:cNvCxnSpPr/>
      </xdr:nvCxnSpPr>
      <xdr:spPr>
        <a:xfrm>
          <a:off x="2124075" y="13761738"/>
          <a:ext cx="819150" cy="10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50000</xdr:rowOff>
    </xdr:from>
    <xdr:to>
      <xdr:col>15</xdr:col>
      <xdr:colOff>133350</xdr:colOff>
      <xdr:row>84</xdr:row>
      <xdr:rowOff>151600</xdr:rowOff>
    </xdr:to>
    <xdr:sp macro="" textlink="">
      <xdr:nvSpPr>
        <xdr:cNvPr id="200" name="フローチャート: 判断 199">
          <a:extLst>
            <a:ext uri="{FF2B5EF4-FFF2-40B4-BE49-F238E27FC236}">
              <a16:creationId xmlns:a16="http://schemas.microsoft.com/office/drawing/2014/main" id="{7CEF3DDC-5944-43D4-A816-B614B5437445}"/>
            </a:ext>
          </a:extLst>
        </xdr:cNvPr>
        <xdr:cNvSpPr/>
      </xdr:nvSpPr>
      <xdr:spPr>
        <a:xfrm>
          <a:off x="2886075" y="13648525"/>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161777</xdr:rowOff>
    </xdr:from>
    <xdr:ext cx="762000" cy="259045"/>
    <xdr:sp macro="" textlink="">
      <xdr:nvSpPr>
        <xdr:cNvPr id="201" name="テキスト ボックス 200">
          <a:extLst>
            <a:ext uri="{FF2B5EF4-FFF2-40B4-BE49-F238E27FC236}">
              <a16:creationId xmlns:a16="http://schemas.microsoft.com/office/drawing/2014/main" id="{EB555E4F-9DDC-40F6-BCAB-DCA8ACCCC320}"/>
            </a:ext>
          </a:extLst>
        </xdr:cNvPr>
        <xdr:cNvSpPr txBox="1"/>
      </xdr:nvSpPr>
      <xdr:spPr>
        <a:xfrm>
          <a:off x="2600325" y="1344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123386</xdr:rowOff>
    </xdr:from>
    <xdr:to>
      <xdr:col>11</xdr:col>
      <xdr:colOff>31750</xdr:colOff>
      <xdr:row>84</xdr:row>
      <xdr:rowOff>169563</xdr:rowOff>
    </xdr:to>
    <xdr:cxnSp macro="">
      <xdr:nvCxnSpPr>
        <xdr:cNvPr id="202" name="直線コネクタ 201">
          <a:extLst>
            <a:ext uri="{FF2B5EF4-FFF2-40B4-BE49-F238E27FC236}">
              <a16:creationId xmlns:a16="http://schemas.microsoft.com/office/drawing/2014/main" id="{9DE68A43-9965-47C3-8AFE-DEAA3AEC9052}"/>
            </a:ext>
          </a:extLst>
        </xdr:cNvPr>
        <xdr:cNvCxnSpPr/>
      </xdr:nvCxnSpPr>
      <xdr:spPr>
        <a:xfrm>
          <a:off x="1333500" y="13728261"/>
          <a:ext cx="790575"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85784</xdr:rowOff>
    </xdr:from>
    <xdr:to>
      <xdr:col>11</xdr:col>
      <xdr:colOff>82550</xdr:colOff>
      <xdr:row>84</xdr:row>
      <xdr:rowOff>15934</xdr:rowOff>
    </xdr:to>
    <xdr:sp macro="" textlink="">
      <xdr:nvSpPr>
        <xdr:cNvPr id="203" name="フローチャート: 判断 202">
          <a:extLst>
            <a:ext uri="{FF2B5EF4-FFF2-40B4-BE49-F238E27FC236}">
              <a16:creationId xmlns:a16="http://schemas.microsoft.com/office/drawing/2014/main" id="{F27FE1A5-53FB-40CC-A735-A75B7AEE6400}"/>
            </a:ext>
          </a:extLst>
        </xdr:cNvPr>
        <xdr:cNvSpPr/>
      </xdr:nvSpPr>
      <xdr:spPr>
        <a:xfrm>
          <a:off x="2095500" y="13522384"/>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26111</xdr:rowOff>
    </xdr:from>
    <xdr:ext cx="762000" cy="259045"/>
    <xdr:sp macro="" textlink="">
      <xdr:nvSpPr>
        <xdr:cNvPr id="204" name="テキスト ボックス 203">
          <a:extLst>
            <a:ext uri="{FF2B5EF4-FFF2-40B4-BE49-F238E27FC236}">
              <a16:creationId xmlns:a16="http://schemas.microsoft.com/office/drawing/2014/main" id="{73351BFB-F4C5-4300-AA36-CA51C8E75AAA}"/>
            </a:ext>
          </a:extLst>
        </xdr:cNvPr>
        <xdr:cNvSpPr txBox="1"/>
      </xdr:nvSpPr>
      <xdr:spPr>
        <a:xfrm>
          <a:off x="1781175" y="1330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33727</xdr:rowOff>
    </xdr:from>
    <xdr:to>
      <xdr:col>7</xdr:col>
      <xdr:colOff>31750</xdr:colOff>
      <xdr:row>83</xdr:row>
      <xdr:rowOff>135327</xdr:rowOff>
    </xdr:to>
    <xdr:sp macro="" textlink="">
      <xdr:nvSpPr>
        <xdr:cNvPr id="205" name="フローチャート: 判断 204">
          <a:extLst>
            <a:ext uri="{FF2B5EF4-FFF2-40B4-BE49-F238E27FC236}">
              <a16:creationId xmlns:a16="http://schemas.microsoft.com/office/drawing/2014/main" id="{FBD56BCD-1A55-4B81-AAC6-100E0E9382CB}"/>
            </a:ext>
          </a:extLst>
        </xdr:cNvPr>
        <xdr:cNvSpPr/>
      </xdr:nvSpPr>
      <xdr:spPr>
        <a:xfrm>
          <a:off x="1285875" y="13470327"/>
          <a:ext cx="762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145504</xdr:rowOff>
    </xdr:from>
    <xdr:ext cx="762000" cy="259045"/>
    <xdr:sp macro="" textlink="">
      <xdr:nvSpPr>
        <xdr:cNvPr id="206" name="テキスト ボックス 205">
          <a:extLst>
            <a:ext uri="{FF2B5EF4-FFF2-40B4-BE49-F238E27FC236}">
              <a16:creationId xmlns:a16="http://schemas.microsoft.com/office/drawing/2014/main" id="{E8090618-54AF-4ADA-95E5-307007B68666}"/>
            </a:ext>
          </a:extLst>
        </xdr:cNvPr>
        <xdr:cNvSpPr txBox="1"/>
      </xdr:nvSpPr>
      <xdr:spPr>
        <a:xfrm>
          <a:off x="971550" y="1325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1776A1D-1411-42ED-AD43-DF5855BE564A}"/>
            </a:ext>
          </a:extLst>
        </xdr:cNvPr>
        <xdr:cNvSpPr txBox="1"/>
      </xdr:nvSpPr>
      <xdr:spPr>
        <a:xfrm>
          <a:off x="4314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379D744B-E266-4754-9200-B32D8037DA55}"/>
            </a:ext>
          </a:extLst>
        </xdr:cNvPr>
        <xdr:cNvSpPr txBox="1"/>
      </xdr:nvSpPr>
      <xdr:spPr>
        <a:xfrm>
          <a:off x="355282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09F0A1F-4E6D-4309-914F-9B6AFC8065D8}"/>
            </a:ext>
          </a:extLst>
        </xdr:cNvPr>
        <xdr:cNvSpPr txBox="1"/>
      </xdr:nvSpPr>
      <xdr:spPr>
        <a:xfrm>
          <a:off x="27432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46F2CCA-7373-4AFE-9923-1F81AFA3CA3D}"/>
            </a:ext>
          </a:extLst>
        </xdr:cNvPr>
        <xdr:cNvSpPr txBox="1"/>
      </xdr:nvSpPr>
      <xdr:spPr>
        <a:xfrm>
          <a:off x="19335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BBFCB91-E5D1-4FE1-AFB4-B1A8FA0B25CE}"/>
            </a:ext>
          </a:extLst>
        </xdr:cNvPr>
        <xdr:cNvSpPr txBox="1"/>
      </xdr:nvSpPr>
      <xdr:spPr>
        <a:xfrm>
          <a:off x="11334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50543</xdr:rowOff>
    </xdr:from>
    <xdr:to>
      <xdr:col>23</xdr:col>
      <xdr:colOff>184150</xdr:colOff>
      <xdr:row>86</xdr:row>
      <xdr:rowOff>152143</xdr:rowOff>
    </xdr:to>
    <xdr:sp macro="" textlink="">
      <xdr:nvSpPr>
        <xdr:cNvPr id="212" name="楕円 211">
          <a:extLst>
            <a:ext uri="{FF2B5EF4-FFF2-40B4-BE49-F238E27FC236}">
              <a16:creationId xmlns:a16="http://schemas.microsoft.com/office/drawing/2014/main" id="{E94378B8-BD28-4B9E-B29C-162959C16608}"/>
            </a:ext>
          </a:extLst>
        </xdr:cNvPr>
        <xdr:cNvSpPr/>
      </xdr:nvSpPr>
      <xdr:spPr>
        <a:xfrm>
          <a:off x="4467225" y="13972918"/>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22620</xdr:rowOff>
    </xdr:from>
    <xdr:ext cx="762000" cy="259045"/>
    <xdr:sp macro="" textlink="">
      <xdr:nvSpPr>
        <xdr:cNvPr id="213" name="人件費・物件費等の状況該当値テキスト">
          <a:extLst>
            <a:ext uri="{FF2B5EF4-FFF2-40B4-BE49-F238E27FC236}">
              <a16:creationId xmlns:a16="http://schemas.microsoft.com/office/drawing/2014/main" id="{4ADAF5B6-9439-4029-9700-88250ECB843D}"/>
            </a:ext>
          </a:extLst>
        </xdr:cNvPr>
        <xdr:cNvSpPr txBox="1"/>
      </xdr:nvSpPr>
      <xdr:spPr>
        <a:xfrm>
          <a:off x="4581525" y="139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165560</xdr:rowOff>
    </xdr:from>
    <xdr:to>
      <xdr:col>19</xdr:col>
      <xdr:colOff>184150</xdr:colOff>
      <xdr:row>86</xdr:row>
      <xdr:rowOff>95710</xdr:rowOff>
    </xdr:to>
    <xdr:sp macro="" textlink="">
      <xdr:nvSpPr>
        <xdr:cNvPr id="214" name="楕円 213">
          <a:extLst>
            <a:ext uri="{FF2B5EF4-FFF2-40B4-BE49-F238E27FC236}">
              <a16:creationId xmlns:a16="http://schemas.microsoft.com/office/drawing/2014/main" id="{5C6A6F8D-59DF-49FB-9449-101F657C5857}"/>
            </a:ext>
          </a:extLst>
        </xdr:cNvPr>
        <xdr:cNvSpPr/>
      </xdr:nvSpPr>
      <xdr:spPr>
        <a:xfrm>
          <a:off x="3705225" y="1392601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80487</xdr:rowOff>
    </xdr:from>
    <xdr:ext cx="736600" cy="259045"/>
    <xdr:sp macro="" textlink="">
      <xdr:nvSpPr>
        <xdr:cNvPr id="215" name="テキスト ボックス 214">
          <a:extLst>
            <a:ext uri="{FF2B5EF4-FFF2-40B4-BE49-F238E27FC236}">
              <a16:creationId xmlns:a16="http://schemas.microsoft.com/office/drawing/2014/main" id="{31F76A1B-97A5-4992-8EC8-8987427FA2B9}"/>
            </a:ext>
          </a:extLst>
        </xdr:cNvPr>
        <xdr:cNvSpPr txBox="1"/>
      </xdr:nvSpPr>
      <xdr:spPr>
        <a:xfrm>
          <a:off x="3409950" y="14009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49197</xdr:rowOff>
    </xdr:from>
    <xdr:to>
      <xdr:col>15</xdr:col>
      <xdr:colOff>133350</xdr:colOff>
      <xdr:row>85</xdr:row>
      <xdr:rowOff>150797</xdr:rowOff>
    </xdr:to>
    <xdr:sp macro="" textlink="">
      <xdr:nvSpPr>
        <xdr:cNvPr id="216" name="楕円 215">
          <a:extLst>
            <a:ext uri="{FF2B5EF4-FFF2-40B4-BE49-F238E27FC236}">
              <a16:creationId xmlns:a16="http://schemas.microsoft.com/office/drawing/2014/main" id="{8FF3A9B1-9ED3-4CEE-9D3D-2BE1DBA1813C}"/>
            </a:ext>
          </a:extLst>
        </xdr:cNvPr>
        <xdr:cNvSpPr/>
      </xdr:nvSpPr>
      <xdr:spPr>
        <a:xfrm>
          <a:off x="2886075" y="13809647"/>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135574</xdr:rowOff>
    </xdr:from>
    <xdr:ext cx="762000" cy="259045"/>
    <xdr:sp macro="" textlink="">
      <xdr:nvSpPr>
        <xdr:cNvPr id="217" name="テキスト ボックス 216">
          <a:extLst>
            <a:ext uri="{FF2B5EF4-FFF2-40B4-BE49-F238E27FC236}">
              <a16:creationId xmlns:a16="http://schemas.microsoft.com/office/drawing/2014/main" id="{F6A26954-EF9D-43E6-B47D-E5D30F2CAE07}"/>
            </a:ext>
          </a:extLst>
        </xdr:cNvPr>
        <xdr:cNvSpPr txBox="1"/>
      </xdr:nvSpPr>
      <xdr:spPr>
        <a:xfrm>
          <a:off x="2600325" y="13899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118763</xdr:rowOff>
    </xdr:from>
    <xdr:to>
      <xdr:col>11</xdr:col>
      <xdr:colOff>82550</xdr:colOff>
      <xdr:row>85</xdr:row>
      <xdr:rowOff>48913</xdr:rowOff>
    </xdr:to>
    <xdr:sp macro="" textlink="">
      <xdr:nvSpPr>
        <xdr:cNvPr id="218" name="楕円 217">
          <a:extLst>
            <a:ext uri="{FF2B5EF4-FFF2-40B4-BE49-F238E27FC236}">
              <a16:creationId xmlns:a16="http://schemas.microsoft.com/office/drawing/2014/main" id="{C32D1DC4-2C43-42DA-89D4-0B28D1ADDF11}"/>
            </a:ext>
          </a:extLst>
        </xdr:cNvPr>
        <xdr:cNvSpPr/>
      </xdr:nvSpPr>
      <xdr:spPr>
        <a:xfrm>
          <a:off x="2095500" y="13723638"/>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33690</xdr:rowOff>
    </xdr:from>
    <xdr:ext cx="762000" cy="259045"/>
    <xdr:sp macro="" textlink="">
      <xdr:nvSpPr>
        <xdr:cNvPr id="219" name="テキスト ボックス 218">
          <a:extLst>
            <a:ext uri="{FF2B5EF4-FFF2-40B4-BE49-F238E27FC236}">
              <a16:creationId xmlns:a16="http://schemas.microsoft.com/office/drawing/2014/main" id="{2DC5A69C-5742-4879-AD3D-C99F3284CA2A}"/>
            </a:ext>
          </a:extLst>
        </xdr:cNvPr>
        <xdr:cNvSpPr txBox="1"/>
      </xdr:nvSpPr>
      <xdr:spPr>
        <a:xfrm>
          <a:off x="1781175" y="13794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72586</xdr:rowOff>
    </xdr:from>
    <xdr:to>
      <xdr:col>7</xdr:col>
      <xdr:colOff>31750</xdr:colOff>
      <xdr:row>85</xdr:row>
      <xdr:rowOff>2736</xdr:rowOff>
    </xdr:to>
    <xdr:sp macro="" textlink="">
      <xdr:nvSpPr>
        <xdr:cNvPr id="220" name="楕円 219">
          <a:extLst>
            <a:ext uri="{FF2B5EF4-FFF2-40B4-BE49-F238E27FC236}">
              <a16:creationId xmlns:a16="http://schemas.microsoft.com/office/drawing/2014/main" id="{3D178FC9-B15C-45F9-9F8F-05C182D44082}"/>
            </a:ext>
          </a:extLst>
        </xdr:cNvPr>
        <xdr:cNvSpPr/>
      </xdr:nvSpPr>
      <xdr:spPr>
        <a:xfrm>
          <a:off x="1285875" y="13671111"/>
          <a:ext cx="762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158963</xdr:rowOff>
    </xdr:from>
    <xdr:ext cx="762000" cy="259045"/>
    <xdr:sp macro="" textlink="">
      <xdr:nvSpPr>
        <xdr:cNvPr id="221" name="テキスト ボックス 220">
          <a:extLst>
            <a:ext uri="{FF2B5EF4-FFF2-40B4-BE49-F238E27FC236}">
              <a16:creationId xmlns:a16="http://schemas.microsoft.com/office/drawing/2014/main" id="{627A04C6-60BC-43C2-B73E-8312C11E0FF0}"/>
            </a:ext>
          </a:extLst>
        </xdr:cNvPr>
        <xdr:cNvSpPr txBox="1"/>
      </xdr:nvSpPr>
      <xdr:spPr>
        <a:xfrm>
          <a:off x="971550" y="13763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5B3B543D-5922-4ECE-878D-248DC23EA9B4}"/>
            </a:ext>
          </a:extLst>
        </xdr:cNvPr>
        <xdr:cNvSpPr/>
      </xdr:nvSpPr>
      <xdr:spPr>
        <a:xfrm>
          <a:off x="11668125" y="119443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676861F7-EAC5-46CA-A873-F6F169D765FF}"/>
            </a:ext>
          </a:extLst>
        </xdr:cNvPr>
        <xdr:cNvSpPr txBox="1"/>
      </xdr:nvSpPr>
      <xdr:spPr>
        <a:xfrm>
          <a:off x="12409672" y="122872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DE5CFD6-60DC-491D-AB25-27D37C8B7EAF}"/>
            </a:ext>
          </a:extLst>
        </xdr:cNvPr>
        <xdr:cNvSpPr txBox="1"/>
      </xdr:nvSpPr>
      <xdr:spPr>
        <a:xfrm>
          <a:off x="14041255" y="122586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5ABFB8B9-55EB-4D67-838D-6D0F88DCBAB8}"/>
            </a:ext>
          </a:extLst>
        </xdr:cNvPr>
        <xdr:cNvSpPr/>
      </xdr:nvSpPr>
      <xdr:spPr>
        <a:xfrm>
          <a:off x="16354425" y="12172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EDEC64E-6FED-4AD2-BE77-0657204D43FA}"/>
            </a:ext>
          </a:extLst>
        </xdr:cNvPr>
        <xdr:cNvSpPr/>
      </xdr:nvSpPr>
      <xdr:spPr>
        <a:xfrm>
          <a:off x="16354425" y="123539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D89E217-AA62-4131-9FD6-2A25871B3440}"/>
            </a:ext>
          </a:extLst>
        </xdr:cNvPr>
        <xdr:cNvSpPr/>
      </xdr:nvSpPr>
      <xdr:spPr>
        <a:xfrm>
          <a:off x="17849850" y="12172950"/>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D3DECF26-F784-424F-9722-B450F4D60D18}"/>
            </a:ext>
          </a:extLst>
        </xdr:cNvPr>
        <xdr:cNvSpPr/>
      </xdr:nvSpPr>
      <xdr:spPr>
        <a:xfrm>
          <a:off x="17849850" y="1235392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36E527B1-488A-45EE-95D3-86630B1AC97D}"/>
            </a:ext>
          </a:extLst>
        </xdr:cNvPr>
        <xdr:cNvSpPr/>
      </xdr:nvSpPr>
      <xdr:spPr>
        <a:xfrm>
          <a:off x="19173825" y="12172950"/>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9BE049A7-F1AE-4414-87F3-1661A6F89E28}"/>
            </a:ext>
          </a:extLst>
        </xdr:cNvPr>
        <xdr:cNvSpPr/>
      </xdr:nvSpPr>
      <xdr:spPr>
        <a:xfrm>
          <a:off x="19173825" y="1235392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FFF31977-BA0D-4FDD-9932-321F6CD78493}"/>
            </a:ext>
          </a:extLst>
        </xdr:cNvPr>
        <xdr:cNvSpPr/>
      </xdr:nvSpPr>
      <xdr:spPr>
        <a:xfrm>
          <a:off x="11668125" y="12658725"/>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1BD8F053-BFA9-422D-86E9-E40883F8506F}"/>
            </a:ext>
          </a:extLst>
        </xdr:cNvPr>
        <xdr:cNvSpPr/>
      </xdr:nvSpPr>
      <xdr:spPr>
        <a:xfrm>
          <a:off x="16459200" y="12658725"/>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70110401-26DB-429F-A105-5E9EC5F0EFD8}"/>
            </a:ext>
          </a:extLst>
        </xdr:cNvPr>
        <xdr:cNvSpPr/>
      </xdr:nvSpPr>
      <xdr:spPr>
        <a:xfrm>
          <a:off x="16459200" y="12658725"/>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15656AC1-6A17-4A34-93B7-0F7AEC3E26C4}"/>
            </a:ext>
          </a:extLst>
        </xdr:cNvPr>
        <xdr:cNvSpPr txBox="1"/>
      </xdr:nvSpPr>
      <xdr:spPr>
        <a:xfrm>
          <a:off x="16573500" y="12954000"/>
          <a:ext cx="5257800" cy="19240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類似団体内平均値を2.5ポイント上回っており、全国的に高い水準となっている状況が続いている。「第７次行政改革大綱」に基づき、給与水準や定員管理の適正化に努める。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E0DC4F53-93A6-445E-B708-948CEB7C03FA}"/>
            </a:ext>
          </a:extLst>
        </xdr:cNvPr>
        <xdr:cNvCxnSpPr/>
      </xdr:nvCxnSpPr>
      <xdr:spPr>
        <a:xfrm>
          <a:off x="11668125" y="149352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C28BEF18-8624-4CA6-8976-82B244BBF1C0}"/>
            </a:ext>
          </a:extLst>
        </xdr:cNvPr>
        <xdr:cNvSpPr txBox="1"/>
      </xdr:nvSpPr>
      <xdr:spPr>
        <a:xfrm>
          <a:off x="10982325" y="1479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7D807D24-4609-4720-848F-6A1567547770}"/>
            </a:ext>
          </a:extLst>
        </xdr:cNvPr>
        <xdr:cNvCxnSpPr/>
      </xdr:nvCxnSpPr>
      <xdr:spPr>
        <a:xfrm>
          <a:off x="11668125" y="1460953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5CEDC986-71DD-4008-8ABD-A612B38D6737}"/>
            </a:ext>
          </a:extLst>
        </xdr:cNvPr>
        <xdr:cNvSpPr txBox="1"/>
      </xdr:nvSpPr>
      <xdr:spPr>
        <a:xfrm>
          <a:off x="10982325" y="144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A048FF04-7F16-408A-8AFC-F50B4AB81051}"/>
            </a:ext>
          </a:extLst>
        </xdr:cNvPr>
        <xdr:cNvCxnSpPr/>
      </xdr:nvCxnSpPr>
      <xdr:spPr>
        <a:xfrm>
          <a:off x="11668125" y="14280696"/>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A72A4CC7-5E68-4571-B52F-6DF026766057}"/>
            </a:ext>
          </a:extLst>
        </xdr:cNvPr>
        <xdr:cNvSpPr txBox="1"/>
      </xdr:nvSpPr>
      <xdr:spPr>
        <a:xfrm>
          <a:off x="10982325" y="1415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E065E167-1DFF-426F-AAA4-527C70A2B703}"/>
            </a:ext>
          </a:extLst>
        </xdr:cNvPr>
        <xdr:cNvCxnSpPr/>
      </xdr:nvCxnSpPr>
      <xdr:spPr>
        <a:xfrm>
          <a:off x="11668125" y="1395503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DB80901E-2598-4F9D-BCF8-ED66AA1E1835}"/>
            </a:ext>
          </a:extLst>
        </xdr:cNvPr>
        <xdr:cNvSpPr txBox="1"/>
      </xdr:nvSpPr>
      <xdr:spPr>
        <a:xfrm>
          <a:off x="10982325" y="1382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732A9-64CC-467F-B516-5BE2C84E7DEA}"/>
            </a:ext>
          </a:extLst>
        </xdr:cNvPr>
        <xdr:cNvCxnSpPr/>
      </xdr:nvCxnSpPr>
      <xdr:spPr>
        <a:xfrm>
          <a:off x="11668125" y="1362936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8174EABF-E298-412F-813E-B072BB1A223B}"/>
            </a:ext>
          </a:extLst>
        </xdr:cNvPr>
        <xdr:cNvSpPr txBox="1"/>
      </xdr:nvSpPr>
      <xdr:spPr>
        <a:xfrm>
          <a:off x="10982325" y="1349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96AECA62-5D70-4D37-B74D-D4E7D56DC4AA}"/>
            </a:ext>
          </a:extLst>
        </xdr:cNvPr>
        <xdr:cNvCxnSpPr/>
      </xdr:nvCxnSpPr>
      <xdr:spPr>
        <a:xfrm>
          <a:off x="11668125" y="13303704"/>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8F5D5FDC-94B6-4D75-B195-C8346E9034B1}"/>
            </a:ext>
          </a:extLst>
        </xdr:cNvPr>
        <xdr:cNvSpPr txBox="1"/>
      </xdr:nvSpPr>
      <xdr:spPr>
        <a:xfrm>
          <a:off x="10982325" y="13174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C4FEF7AE-9AAE-4AB8-A71A-1123CC871EF3}"/>
            </a:ext>
          </a:extLst>
        </xdr:cNvPr>
        <xdr:cNvCxnSpPr/>
      </xdr:nvCxnSpPr>
      <xdr:spPr>
        <a:xfrm>
          <a:off x="11668125" y="12984389"/>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5D39B399-B12D-47FB-950D-EFB74467B009}"/>
            </a:ext>
          </a:extLst>
        </xdr:cNvPr>
        <xdr:cNvSpPr txBox="1"/>
      </xdr:nvSpPr>
      <xdr:spPr>
        <a:xfrm>
          <a:off x="10982325" y="128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3F689F58-AC86-4E61-9D5B-9DA6AD16D433}"/>
            </a:ext>
          </a:extLst>
        </xdr:cNvPr>
        <xdr:cNvCxnSpPr/>
      </xdr:nvCxnSpPr>
      <xdr:spPr>
        <a:xfrm>
          <a:off x="11668125" y="126587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16AD437B-C184-4542-8055-11E37F051E48}"/>
            </a:ext>
          </a:extLst>
        </xdr:cNvPr>
        <xdr:cNvSpPr txBox="1"/>
      </xdr:nvSpPr>
      <xdr:spPr>
        <a:xfrm>
          <a:off x="10982325" y="1252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5791A301-ED59-4DCB-A7C8-81568635E574}"/>
            </a:ext>
          </a:extLst>
        </xdr:cNvPr>
        <xdr:cNvSpPr/>
      </xdr:nvSpPr>
      <xdr:spPr>
        <a:xfrm>
          <a:off x="11668125" y="12658725"/>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907</xdr:rowOff>
    </xdr:to>
    <xdr:cxnSp macro="">
      <xdr:nvCxnSpPr>
        <xdr:cNvPr id="252" name="直線コネクタ 251">
          <a:extLst>
            <a:ext uri="{FF2B5EF4-FFF2-40B4-BE49-F238E27FC236}">
              <a16:creationId xmlns:a16="http://schemas.microsoft.com/office/drawing/2014/main" id="{395D6858-3A1F-4377-BEF3-DEBF1FEFDF47}"/>
            </a:ext>
          </a:extLst>
        </xdr:cNvPr>
        <xdr:cNvCxnSpPr/>
      </xdr:nvCxnSpPr>
      <xdr:spPr>
        <a:xfrm flipV="1">
          <a:off x="15478125" y="13018861"/>
          <a:ext cx="0" cy="13933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53" name="給与水準   （国との比較）最小値テキスト">
          <a:extLst>
            <a:ext uri="{FF2B5EF4-FFF2-40B4-BE49-F238E27FC236}">
              <a16:creationId xmlns:a16="http://schemas.microsoft.com/office/drawing/2014/main" id="{6BFA4596-11E0-4F2A-88A7-4B87969DCB5A}"/>
            </a:ext>
          </a:extLst>
        </xdr:cNvPr>
        <xdr:cNvSpPr txBox="1"/>
      </xdr:nvSpPr>
      <xdr:spPr>
        <a:xfrm>
          <a:off x="15563850" y="14390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54" name="直線コネクタ 253">
          <a:extLst>
            <a:ext uri="{FF2B5EF4-FFF2-40B4-BE49-F238E27FC236}">
              <a16:creationId xmlns:a16="http://schemas.microsoft.com/office/drawing/2014/main" id="{6A9AC7ED-4A67-4A64-8F36-6F93418C683A}"/>
            </a:ext>
          </a:extLst>
        </xdr:cNvPr>
        <xdr:cNvCxnSpPr/>
      </xdr:nvCxnSpPr>
      <xdr:spPr>
        <a:xfrm>
          <a:off x="15401925" y="14412232"/>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5" name="給与水準   （国との比較）最大値テキスト">
          <a:extLst>
            <a:ext uri="{FF2B5EF4-FFF2-40B4-BE49-F238E27FC236}">
              <a16:creationId xmlns:a16="http://schemas.microsoft.com/office/drawing/2014/main" id="{B3A4D112-084F-4402-BFAE-8D0014A99F87}"/>
            </a:ext>
          </a:extLst>
        </xdr:cNvPr>
        <xdr:cNvSpPr txBox="1"/>
      </xdr:nvSpPr>
      <xdr:spPr>
        <a:xfrm>
          <a:off x="15563850" y="1277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56" name="直線コネクタ 255">
          <a:extLst>
            <a:ext uri="{FF2B5EF4-FFF2-40B4-BE49-F238E27FC236}">
              <a16:creationId xmlns:a16="http://schemas.microsoft.com/office/drawing/2014/main" id="{2A1A378F-2C84-46D0-A872-023742FFA52A}"/>
            </a:ext>
          </a:extLst>
        </xdr:cNvPr>
        <xdr:cNvCxnSpPr/>
      </xdr:nvCxnSpPr>
      <xdr:spPr>
        <a:xfrm>
          <a:off x="15401925" y="1301886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153307</xdr:rowOff>
    </xdr:from>
    <xdr:to>
      <xdr:col>81</xdr:col>
      <xdr:colOff>44450</xdr:colOff>
      <xdr:row>87</xdr:row>
      <xdr:rowOff>119743</xdr:rowOff>
    </xdr:to>
    <xdr:cxnSp macro="">
      <xdr:nvCxnSpPr>
        <xdr:cNvPr id="257" name="直線コネクタ 256">
          <a:extLst>
            <a:ext uri="{FF2B5EF4-FFF2-40B4-BE49-F238E27FC236}">
              <a16:creationId xmlns:a16="http://schemas.microsoft.com/office/drawing/2014/main" id="{D742FCC1-C762-4AE1-91CD-5526124DE185}"/>
            </a:ext>
          </a:extLst>
        </xdr:cNvPr>
        <xdr:cNvCxnSpPr/>
      </xdr:nvCxnSpPr>
      <xdr:spPr>
        <a:xfrm flipV="1">
          <a:off x="14716125" y="14078857"/>
          <a:ext cx="762000" cy="13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8" name="給与水準   （国との比較）平均値テキスト">
          <a:extLst>
            <a:ext uri="{FF2B5EF4-FFF2-40B4-BE49-F238E27FC236}">
              <a16:creationId xmlns:a16="http://schemas.microsoft.com/office/drawing/2014/main" id="{3D3C7625-8BD9-4805-A659-ABBD52B5283A}"/>
            </a:ext>
          </a:extLst>
        </xdr:cNvPr>
        <xdr:cNvSpPr txBox="1"/>
      </xdr:nvSpPr>
      <xdr:spPr>
        <a:xfrm>
          <a:off x="15563850" y="13467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9" name="フローチャート: 判断 258">
          <a:extLst>
            <a:ext uri="{FF2B5EF4-FFF2-40B4-BE49-F238E27FC236}">
              <a16:creationId xmlns:a16="http://schemas.microsoft.com/office/drawing/2014/main" id="{F09F28BF-A6E3-40DB-856B-E1C6002E5E0D}"/>
            </a:ext>
          </a:extLst>
        </xdr:cNvPr>
        <xdr:cNvSpPr/>
      </xdr:nvSpPr>
      <xdr:spPr>
        <a:xfrm>
          <a:off x="15430500" y="136130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88</xdr:row>
      <xdr:rowOff>0</xdr:rowOff>
    </xdr:to>
    <xdr:cxnSp macro="">
      <xdr:nvCxnSpPr>
        <xdr:cNvPr id="260" name="直線コネクタ 259">
          <a:extLst>
            <a:ext uri="{FF2B5EF4-FFF2-40B4-BE49-F238E27FC236}">
              <a16:creationId xmlns:a16="http://schemas.microsoft.com/office/drawing/2014/main" id="{911BCF82-FFA3-421B-AE72-5DF650CF578B}"/>
            </a:ext>
          </a:extLst>
        </xdr:cNvPr>
        <xdr:cNvCxnSpPr/>
      </xdr:nvCxnSpPr>
      <xdr:spPr>
        <a:xfrm flipV="1">
          <a:off x="13906500" y="14210393"/>
          <a:ext cx="809625" cy="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14514</xdr:rowOff>
    </xdr:from>
    <xdr:to>
      <xdr:col>77</xdr:col>
      <xdr:colOff>95250</xdr:colOff>
      <xdr:row>84</xdr:row>
      <xdr:rowOff>116114</xdr:rowOff>
    </xdr:to>
    <xdr:sp macro="" textlink="">
      <xdr:nvSpPr>
        <xdr:cNvPr id="261" name="フローチャート: 判断 260">
          <a:extLst>
            <a:ext uri="{FF2B5EF4-FFF2-40B4-BE49-F238E27FC236}">
              <a16:creationId xmlns:a16="http://schemas.microsoft.com/office/drawing/2014/main" id="{E1F28000-C94E-48F9-8A63-160C4787C29C}"/>
            </a:ext>
          </a:extLst>
        </xdr:cNvPr>
        <xdr:cNvSpPr/>
      </xdr:nvSpPr>
      <xdr:spPr>
        <a:xfrm>
          <a:off x="14668500" y="13613039"/>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62" name="テキスト ボックス 261">
          <a:extLst>
            <a:ext uri="{FF2B5EF4-FFF2-40B4-BE49-F238E27FC236}">
              <a16:creationId xmlns:a16="http://schemas.microsoft.com/office/drawing/2014/main" id="{B38EC574-6B6C-4789-8FD7-038820A14A12}"/>
            </a:ext>
          </a:extLst>
        </xdr:cNvPr>
        <xdr:cNvSpPr txBox="1"/>
      </xdr:nvSpPr>
      <xdr:spPr>
        <a:xfrm>
          <a:off x="14373225" y="13400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0</xdr:rowOff>
    </xdr:to>
    <xdr:cxnSp macro="">
      <xdr:nvCxnSpPr>
        <xdr:cNvPr id="263" name="直線コネクタ 262">
          <a:extLst>
            <a:ext uri="{FF2B5EF4-FFF2-40B4-BE49-F238E27FC236}">
              <a16:creationId xmlns:a16="http://schemas.microsoft.com/office/drawing/2014/main" id="{3BD63C41-C7D2-4E86-9F8B-5A668F7FA19E}"/>
            </a:ext>
          </a:extLst>
        </xdr:cNvPr>
        <xdr:cNvCxnSpPr/>
      </xdr:nvCxnSpPr>
      <xdr:spPr>
        <a:xfrm>
          <a:off x="13106400" y="14135100"/>
          <a:ext cx="8001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4" name="フローチャート: 判断 263">
          <a:extLst>
            <a:ext uri="{FF2B5EF4-FFF2-40B4-BE49-F238E27FC236}">
              <a16:creationId xmlns:a16="http://schemas.microsoft.com/office/drawing/2014/main" id="{26B97641-E85E-49B6-B89C-45C44EFDA60F}"/>
            </a:ext>
          </a:extLst>
        </xdr:cNvPr>
        <xdr:cNvSpPr/>
      </xdr:nvSpPr>
      <xdr:spPr>
        <a:xfrm>
          <a:off x="13868400" y="1368833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5" name="テキスト ボックス 264">
          <a:extLst>
            <a:ext uri="{FF2B5EF4-FFF2-40B4-BE49-F238E27FC236}">
              <a16:creationId xmlns:a16="http://schemas.microsoft.com/office/drawing/2014/main" id="{B02B1D97-AC19-411D-BE81-5B35B1A607E3}"/>
            </a:ext>
          </a:extLst>
        </xdr:cNvPr>
        <xdr:cNvSpPr txBox="1"/>
      </xdr:nvSpPr>
      <xdr:spPr>
        <a:xfrm>
          <a:off x="13554075" y="134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50800</xdr:rowOff>
    </xdr:from>
    <xdr:to>
      <xdr:col>68</xdr:col>
      <xdr:colOff>152400</xdr:colOff>
      <xdr:row>87</xdr:row>
      <xdr:rowOff>68036</xdr:rowOff>
    </xdr:to>
    <xdr:cxnSp macro="">
      <xdr:nvCxnSpPr>
        <xdr:cNvPr id="266" name="直線コネクタ 265">
          <a:extLst>
            <a:ext uri="{FF2B5EF4-FFF2-40B4-BE49-F238E27FC236}">
              <a16:creationId xmlns:a16="http://schemas.microsoft.com/office/drawing/2014/main" id="{80189229-3AF8-4C96-8F26-AF693252D45D}"/>
            </a:ext>
          </a:extLst>
        </xdr:cNvPr>
        <xdr:cNvCxnSpPr/>
      </xdr:nvCxnSpPr>
      <xdr:spPr>
        <a:xfrm flipV="1">
          <a:off x="12296775" y="14135100"/>
          <a:ext cx="809625"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7" name="フローチャート: 判断 266">
          <a:extLst>
            <a:ext uri="{FF2B5EF4-FFF2-40B4-BE49-F238E27FC236}">
              <a16:creationId xmlns:a16="http://schemas.microsoft.com/office/drawing/2014/main" id="{109AAE84-37D3-4B0E-9790-09F93F6CB293}"/>
            </a:ext>
          </a:extLst>
        </xdr:cNvPr>
        <xdr:cNvSpPr/>
      </xdr:nvSpPr>
      <xdr:spPr>
        <a:xfrm>
          <a:off x="13058775" y="13688332"/>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8" name="テキスト ボックス 267">
          <a:extLst>
            <a:ext uri="{FF2B5EF4-FFF2-40B4-BE49-F238E27FC236}">
              <a16:creationId xmlns:a16="http://schemas.microsoft.com/office/drawing/2014/main" id="{D1999DB7-0C63-4E4A-AC39-34D1EE428750}"/>
            </a:ext>
          </a:extLst>
        </xdr:cNvPr>
        <xdr:cNvSpPr txBox="1"/>
      </xdr:nvSpPr>
      <xdr:spPr>
        <a:xfrm>
          <a:off x="12763500" y="1346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9" name="フローチャート: 判断 268">
          <a:extLst>
            <a:ext uri="{FF2B5EF4-FFF2-40B4-BE49-F238E27FC236}">
              <a16:creationId xmlns:a16="http://schemas.microsoft.com/office/drawing/2014/main" id="{7AF0D831-B8F1-450B-8DF9-3B9304020EA3}"/>
            </a:ext>
          </a:extLst>
        </xdr:cNvPr>
        <xdr:cNvSpPr/>
      </xdr:nvSpPr>
      <xdr:spPr>
        <a:xfrm>
          <a:off x="12239625" y="13705568"/>
          <a:ext cx="10477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70" name="テキスト ボックス 269">
          <a:extLst>
            <a:ext uri="{FF2B5EF4-FFF2-40B4-BE49-F238E27FC236}">
              <a16:creationId xmlns:a16="http://schemas.microsoft.com/office/drawing/2014/main" id="{2BFE9B64-BDD6-47C3-991A-65099683BDBF}"/>
            </a:ext>
          </a:extLst>
        </xdr:cNvPr>
        <xdr:cNvSpPr txBox="1"/>
      </xdr:nvSpPr>
      <xdr:spPr>
        <a:xfrm>
          <a:off x="11953875" y="1348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48B40742-A05C-448C-8BC0-A51B0BD52139}"/>
            </a:ext>
          </a:extLst>
        </xdr:cNvPr>
        <xdr:cNvSpPr txBox="1"/>
      </xdr:nvSpPr>
      <xdr:spPr>
        <a:xfrm>
          <a:off x="15278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7FEEE7E0-8B25-4CDC-AA8F-F8F60ADC7ACC}"/>
            </a:ext>
          </a:extLst>
        </xdr:cNvPr>
        <xdr:cNvSpPr txBox="1"/>
      </xdr:nvSpPr>
      <xdr:spPr>
        <a:xfrm>
          <a:off x="145161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100938C4-FBAB-4E49-ACDD-96CF764378C7}"/>
            </a:ext>
          </a:extLst>
        </xdr:cNvPr>
        <xdr:cNvSpPr txBox="1"/>
      </xdr:nvSpPr>
      <xdr:spPr>
        <a:xfrm>
          <a:off x="1371600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6628846-A0DB-44A8-88A8-44051B9FB101}"/>
            </a:ext>
          </a:extLst>
        </xdr:cNvPr>
        <xdr:cNvSpPr txBox="1"/>
      </xdr:nvSpPr>
      <xdr:spPr>
        <a:xfrm>
          <a:off x="12906375"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C0818291-61A4-45BC-9D41-4F8F1C80E8A0}"/>
            </a:ext>
          </a:extLst>
        </xdr:cNvPr>
        <xdr:cNvSpPr txBox="1"/>
      </xdr:nvSpPr>
      <xdr:spPr>
        <a:xfrm>
          <a:off x="12096750" y="149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76" name="楕円 275">
          <a:extLst>
            <a:ext uri="{FF2B5EF4-FFF2-40B4-BE49-F238E27FC236}">
              <a16:creationId xmlns:a16="http://schemas.microsoft.com/office/drawing/2014/main" id="{77AA4607-D944-42A6-B102-85573B4BC79B}"/>
            </a:ext>
          </a:extLst>
        </xdr:cNvPr>
        <xdr:cNvSpPr/>
      </xdr:nvSpPr>
      <xdr:spPr>
        <a:xfrm>
          <a:off x="15430500" y="14031232"/>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74584</xdr:rowOff>
    </xdr:from>
    <xdr:ext cx="762000" cy="259045"/>
    <xdr:sp macro="" textlink="">
      <xdr:nvSpPr>
        <xdr:cNvPr id="277" name="給与水準   （国との比較）該当値テキスト">
          <a:extLst>
            <a:ext uri="{FF2B5EF4-FFF2-40B4-BE49-F238E27FC236}">
              <a16:creationId xmlns:a16="http://schemas.microsoft.com/office/drawing/2014/main" id="{FD6CFD08-650D-434F-9C47-20F5FF7760AC}"/>
            </a:ext>
          </a:extLst>
        </xdr:cNvPr>
        <xdr:cNvSpPr txBox="1"/>
      </xdr:nvSpPr>
      <xdr:spPr>
        <a:xfrm>
          <a:off x="15563850" y="1400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78" name="楕円 277">
          <a:extLst>
            <a:ext uri="{FF2B5EF4-FFF2-40B4-BE49-F238E27FC236}">
              <a16:creationId xmlns:a16="http://schemas.microsoft.com/office/drawing/2014/main" id="{3ED4D079-9868-4721-9BEF-D32748CF752A}"/>
            </a:ext>
          </a:extLst>
        </xdr:cNvPr>
        <xdr:cNvSpPr/>
      </xdr:nvSpPr>
      <xdr:spPr>
        <a:xfrm>
          <a:off x="14668500" y="1415324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79" name="テキスト ボックス 278">
          <a:extLst>
            <a:ext uri="{FF2B5EF4-FFF2-40B4-BE49-F238E27FC236}">
              <a16:creationId xmlns:a16="http://schemas.microsoft.com/office/drawing/2014/main" id="{20791DD8-F5B1-4D5C-A434-F72FE190D57D}"/>
            </a:ext>
          </a:extLst>
        </xdr:cNvPr>
        <xdr:cNvSpPr txBox="1"/>
      </xdr:nvSpPr>
      <xdr:spPr>
        <a:xfrm>
          <a:off x="14373225" y="142427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120650</xdr:rowOff>
    </xdr:from>
    <xdr:to>
      <xdr:col>73</xdr:col>
      <xdr:colOff>44450</xdr:colOff>
      <xdr:row>88</xdr:row>
      <xdr:rowOff>50800</xdr:rowOff>
    </xdr:to>
    <xdr:sp macro="" textlink="">
      <xdr:nvSpPr>
        <xdr:cNvPr id="280" name="楕円 279">
          <a:extLst>
            <a:ext uri="{FF2B5EF4-FFF2-40B4-BE49-F238E27FC236}">
              <a16:creationId xmlns:a16="http://schemas.microsoft.com/office/drawing/2014/main" id="{36ABCEA7-310F-43E9-AA78-0F93AEE2B6F8}"/>
            </a:ext>
          </a:extLst>
        </xdr:cNvPr>
        <xdr:cNvSpPr/>
      </xdr:nvSpPr>
      <xdr:spPr>
        <a:xfrm>
          <a:off x="13868400" y="1421130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35577</xdr:rowOff>
    </xdr:from>
    <xdr:ext cx="762000" cy="259045"/>
    <xdr:sp macro="" textlink="">
      <xdr:nvSpPr>
        <xdr:cNvPr id="281" name="テキスト ボックス 280">
          <a:extLst>
            <a:ext uri="{FF2B5EF4-FFF2-40B4-BE49-F238E27FC236}">
              <a16:creationId xmlns:a16="http://schemas.microsoft.com/office/drawing/2014/main" id="{C329BCA2-687D-41D5-A3AC-9B8716B1BB88}"/>
            </a:ext>
          </a:extLst>
        </xdr:cNvPr>
        <xdr:cNvSpPr txBox="1"/>
      </xdr:nvSpPr>
      <xdr:spPr>
        <a:xfrm>
          <a:off x="13554075" y="1428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a:extLst>
            <a:ext uri="{FF2B5EF4-FFF2-40B4-BE49-F238E27FC236}">
              <a16:creationId xmlns:a16="http://schemas.microsoft.com/office/drawing/2014/main" id="{AE62C578-DD82-45F3-84B2-3E00181407FE}"/>
            </a:ext>
          </a:extLst>
        </xdr:cNvPr>
        <xdr:cNvSpPr/>
      </xdr:nvSpPr>
      <xdr:spPr>
        <a:xfrm>
          <a:off x="13058775" y="14087475"/>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69D7097F-7E80-4175-A71F-C9D9D69CAAF6}"/>
            </a:ext>
          </a:extLst>
        </xdr:cNvPr>
        <xdr:cNvSpPr txBox="1"/>
      </xdr:nvSpPr>
      <xdr:spPr>
        <a:xfrm>
          <a:off x="12763500" y="1417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84" name="楕円 283">
          <a:extLst>
            <a:ext uri="{FF2B5EF4-FFF2-40B4-BE49-F238E27FC236}">
              <a16:creationId xmlns:a16="http://schemas.microsoft.com/office/drawing/2014/main" id="{F8DCB734-025A-4838-B4B8-D1915DD3244E}"/>
            </a:ext>
          </a:extLst>
        </xdr:cNvPr>
        <xdr:cNvSpPr/>
      </xdr:nvSpPr>
      <xdr:spPr>
        <a:xfrm>
          <a:off x="12239625" y="14104711"/>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85" name="テキスト ボックス 284">
          <a:extLst>
            <a:ext uri="{FF2B5EF4-FFF2-40B4-BE49-F238E27FC236}">
              <a16:creationId xmlns:a16="http://schemas.microsoft.com/office/drawing/2014/main" id="{95440290-BC27-4624-B39A-BDD2427510A0}"/>
            </a:ext>
          </a:extLst>
        </xdr:cNvPr>
        <xdr:cNvSpPr txBox="1"/>
      </xdr:nvSpPr>
      <xdr:spPr>
        <a:xfrm>
          <a:off x="11953875" y="1419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21ABB675-A9C0-4671-B099-243023398BAD}"/>
            </a:ext>
          </a:extLst>
        </xdr:cNvPr>
        <xdr:cNvSpPr/>
      </xdr:nvSpPr>
      <xdr:spPr>
        <a:xfrm>
          <a:off x="11668125" y="834390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2E6FC1F1-512B-4825-A9B6-BDCE1DB68A11}"/>
            </a:ext>
          </a:extLst>
        </xdr:cNvPr>
        <xdr:cNvSpPr txBox="1"/>
      </xdr:nvSpPr>
      <xdr:spPr>
        <a:xfrm>
          <a:off x="12142977" y="86868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24985BAA-ED0E-44F3-806A-44DA5B1CC518}"/>
            </a:ext>
          </a:extLst>
        </xdr:cNvPr>
        <xdr:cNvSpPr txBox="1"/>
      </xdr:nvSpPr>
      <xdr:spPr>
        <a:xfrm>
          <a:off x="14307949" y="86582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E1BEE647-A25A-47D1-B306-943836BED6E2}"/>
            </a:ext>
          </a:extLst>
        </xdr:cNvPr>
        <xdr:cNvSpPr/>
      </xdr:nvSpPr>
      <xdr:spPr>
        <a:xfrm>
          <a:off x="16354425" y="85820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511F84EA-03FA-4DB1-9CBB-04CD56E9BC9F}"/>
            </a:ext>
          </a:extLst>
        </xdr:cNvPr>
        <xdr:cNvSpPr/>
      </xdr:nvSpPr>
      <xdr:spPr>
        <a:xfrm>
          <a:off x="16354425" y="87534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437AE957-1164-4D5A-8647-DEE81104FC18}"/>
            </a:ext>
          </a:extLst>
        </xdr:cNvPr>
        <xdr:cNvSpPr/>
      </xdr:nvSpPr>
      <xdr:spPr>
        <a:xfrm>
          <a:off x="17849850" y="85820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5AB8DF67-B9C0-4D31-909E-8654123CB0BD}"/>
            </a:ext>
          </a:extLst>
        </xdr:cNvPr>
        <xdr:cNvSpPr/>
      </xdr:nvSpPr>
      <xdr:spPr>
        <a:xfrm>
          <a:off x="17849850" y="8753475"/>
          <a:ext cx="1152525"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FF30FF6F-ACA4-4A41-A0B6-577FDCC2B87B}"/>
            </a:ext>
          </a:extLst>
        </xdr:cNvPr>
        <xdr:cNvSpPr/>
      </xdr:nvSpPr>
      <xdr:spPr>
        <a:xfrm>
          <a:off x="19173825" y="85820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AA21D8F0-A92C-4954-8841-D7F79138410A}"/>
            </a:ext>
          </a:extLst>
        </xdr:cNvPr>
        <xdr:cNvSpPr/>
      </xdr:nvSpPr>
      <xdr:spPr>
        <a:xfrm>
          <a:off x="19173825" y="8753475"/>
          <a:ext cx="11620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435575A2-C93D-479D-A634-2A3E565A083A}"/>
            </a:ext>
          </a:extLst>
        </xdr:cNvPr>
        <xdr:cNvSpPr/>
      </xdr:nvSpPr>
      <xdr:spPr>
        <a:xfrm>
          <a:off x="11668125" y="9067800"/>
          <a:ext cx="4619625" cy="22669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37B16337-B652-41A4-A62D-16ECF68D8176}"/>
            </a:ext>
          </a:extLst>
        </xdr:cNvPr>
        <xdr:cNvSpPr/>
      </xdr:nvSpPr>
      <xdr:spPr>
        <a:xfrm>
          <a:off x="16459200" y="9067800"/>
          <a:ext cx="5476875" cy="2266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A1FA6391-315B-4085-9121-06548C77F9FC}"/>
            </a:ext>
          </a:extLst>
        </xdr:cNvPr>
        <xdr:cNvSpPr/>
      </xdr:nvSpPr>
      <xdr:spPr>
        <a:xfrm>
          <a:off x="16459200" y="906780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66B530E4-3BB1-4ED4-81B9-303338849A26}"/>
            </a:ext>
          </a:extLst>
        </xdr:cNvPr>
        <xdr:cNvSpPr txBox="1"/>
      </xdr:nvSpPr>
      <xdr:spPr>
        <a:xfrm>
          <a:off x="16573500" y="93630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常備消防の単独設置や教育施策の充実により、類似団体内平均値を上回っている状況が続いている。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職員人件費が歳出の大きな割合を占めていることから、事務事業の見直しによる効率化や広域化、民間委託の推進等により適切な定員管理に努める。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76E35039-1163-4634-85F4-0CC477BEC839}"/>
            </a:ext>
          </a:extLst>
        </xdr:cNvPr>
        <xdr:cNvSpPr txBox="1"/>
      </xdr:nvSpPr>
      <xdr:spPr>
        <a:xfrm>
          <a:off x="11630025" y="88868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CD896CCD-B18D-4E3F-8C79-5F8D6B82635E}"/>
            </a:ext>
          </a:extLst>
        </xdr:cNvPr>
        <xdr:cNvCxnSpPr/>
      </xdr:nvCxnSpPr>
      <xdr:spPr>
        <a:xfrm>
          <a:off x="11668125" y="113347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C5A1745E-6609-4201-B11D-92E1ABCC3718}"/>
            </a:ext>
          </a:extLst>
        </xdr:cNvPr>
        <xdr:cNvSpPr txBox="1"/>
      </xdr:nvSpPr>
      <xdr:spPr>
        <a:xfrm>
          <a:off x="10982325"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6A2A88B-82DB-4950-9B9E-5D261BB01B74}"/>
            </a:ext>
          </a:extLst>
        </xdr:cNvPr>
        <xdr:cNvCxnSpPr/>
      </xdr:nvCxnSpPr>
      <xdr:spPr>
        <a:xfrm>
          <a:off x="11668125" y="10961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C1ED2665-C699-48B8-A072-085C0CCF7A67}"/>
            </a:ext>
          </a:extLst>
        </xdr:cNvPr>
        <xdr:cNvSpPr txBox="1"/>
      </xdr:nvSpPr>
      <xdr:spPr>
        <a:xfrm>
          <a:off x="10982325" y="108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DF437E6E-0F65-4079-B50E-7D82681AFAB8}"/>
            </a:ext>
          </a:extLst>
        </xdr:cNvPr>
        <xdr:cNvCxnSpPr/>
      </xdr:nvCxnSpPr>
      <xdr:spPr>
        <a:xfrm>
          <a:off x="11668125" y="1057486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DA2743A6-B260-4C5A-8A09-F90749399A60}"/>
            </a:ext>
          </a:extLst>
        </xdr:cNvPr>
        <xdr:cNvSpPr txBox="1"/>
      </xdr:nvSpPr>
      <xdr:spPr>
        <a:xfrm>
          <a:off x="10982325" y="10448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732EDAA5-8637-4044-A95E-174FB7ECE466}"/>
            </a:ext>
          </a:extLst>
        </xdr:cNvPr>
        <xdr:cNvCxnSpPr/>
      </xdr:nvCxnSpPr>
      <xdr:spPr>
        <a:xfrm>
          <a:off x="11668125" y="102012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7649F3AF-A227-4939-92AD-9DFF9184E0D2}"/>
            </a:ext>
          </a:extLst>
        </xdr:cNvPr>
        <xdr:cNvSpPr txBox="1"/>
      </xdr:nvSpPr>
      <xdr:spPr>
        <a:xfrm>
          <a:off x="10982325" y="1006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B2059BF0-485F-4227-8D33-EC77C4380C6B}"/>
            </a:ext>
          </a:extLst>
        </xdr:cNvPr>
        <xdr:cNvCxnSpPr/>
      </xdr:nvCxnSpPr>
      <xdr:spPr>
        <a:xfrm>
          <a:off x="11668125" y="98181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5D1EFF93-577B-4493-A9E0-E9F280DA5C14}"/>
            </a:ext>
          </a:extLst>
        </xdr:cNvPr>
        <xdr:cNvSpPr txBox="1"/>
      </xdr:nvSpPr>
      <xdr:spPr>
        <a:xfrm>
          <a:off x="10982325" y="968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6C38CC4-8E5D-4A65-8C57-288A9409B3C2}"/>
            </a:ext>
          </a:extLst>
        </xdr:cNvPr>
        <xdr:cNvCxnSpPr/>
      </xdr:nvCxnSpPr>
      <xdr:spPr>
        <a:xfrm>
          <a:off x="11668125" y="94413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407B663F-24C3-48C7-8E34-A3901937F7AB}"/>
            </a:ext>
          </a:extLst>
        </xdr:cNvPr>
        <xdr:cNvSpPr txBox="1"/>
      </xdr:nvSpPr>
      <xdr:spPr>
        <a:xfrm>
          <a:off x="10982325" y="9305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3313C235-9266-40AA-996A-04077DB8F97A}"/>
            </a:ext>
          </a:extLst>
        </xdr:cNvPr>
        <xdr:cNvCxnSpPr/>
      </xdr:nvCxnSpPr>
      <xdr:spPr>
        <a:xfrm>
          <a:off x="11668125" y="90678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952A160-4FEF-400D-80BF-4F2B035ECA86}"/>
            </a:ext>
          </a:extLst>
        </xdr:cNvPr>
        <xdr:cNvSpPr txBox="1"/>
      </xdr:nvSpPr>
      <xdr:spPr>
        <a:xfrm>
          <a:off x="10982325" y="892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F5986BF8-53CA-43A5-92C0-557ED5072F7E}"/>
            </a:ext>
          </a:extLst>
        </xdr:cNvPr>
        <xdr:cNvSpPr/>
      </xdr:nvSpPr>
      <xdr:spPr>
        <a:xfrm>
          <a:off x="11668125" y="9067800"/>
          <a:ext cx="4619625"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66146</xdr:rowOff>
    </xdr:from>
    <xdr:to>
      <xdr:col>81</xdr:col>
      <xdr:colOff>44450</xdr:colOff>
      <xdr:row>67</xdr:row>
      <xdr:rowOff>150389</xdr:rowOff>
    </xdr:to>
    <xdr:cxnSp macro="">
      <xdr:nvCxnSpPr>
        <xdr:cNvPr id="315" name="直線コネクタ 314">
          <a:extLst>
            <a:ext uri="{FF2B5EF4-FFF2-40B4-BE49-F238E27FC236}">
              <a16:creationId xmlns:a16="http://schemas.microsoft.com/office/drawing/2014/main" id="{560CEC0D-A427-4547-BFF4-34EBFE0EB77C}"/>
            </a:ext>
          </a:extLst>
        </xdr:cNvPr>
        <xdr:cNvCxnSpPr/>
      </xdr:nvCxnSpPr>
      <xdr:spPr>
        <a:xfrm flipV="1">
          <a:off x="15478125" y="9622896"/>
          <a:ext cx="0" cy="1376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122466</xdr:rowOff>
    </xdr:from>
    <xdr:ext cx="762000" cy="259045"/>
    <xdr:sp macro="" textlink="">
      <xdr:nvSpPr>
        <xdr:cNvPr id="316" name="定員管理の状況最小値テキスト">
          <a:extLst>
            <a:ext uri="{FF2B5EF4-FFF2-40B4-BE49-F238E27FC236}">
              <a16:creationId xmlns:a16="http://schemas.microsoft.com/office/drawing/2014/main" id="{E305BADD-11A1-4778-8C81-7FC2A44A37D8}"/>
            </a:ext>
          </a:extLst>
        </xdr:cNvPr>
        <xdr:cNvSpPr txBox="1"/>
      </xdr:nvSpPr>
      <xdr:spPr>
        <a:xfrm>
          <a:off x="15563850" y="1097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150389</xdr:rowOff>
    </xdr:from>
    <xdr:to>
      <xdr:col>81</xdr:col>
      <xdr:colOff>133350</xdr:colOff>
      <xdr:row>67</xdr:row>
      <xdr:rowOff>150389</xdr:rowOff>
    </xdr:to>
    <xdr:cxnSp macro="">
      <xdr:nvCxnSpPr>
        <xdr:cNvPr id="317" name="直線コネクタ 316">
          <a:extLst>
            <a:ext uri="{FF2B5EF4-FFF2-40B4-BE49-F238E27FC236}">
              <a16:creationId xmlns:a16="http://schemas.microsoft.com/office/drawing/2014/main" id="{7E8F38E1-A95E-4BEF-9F2B-0EEB5DF17BD0}"/>
            </a:ext>
          </a:extLst>
        </xdr:cNvPr>
        <xdr:cNvCxnSpPr/>
      </xdr:nvCxnSpPr>
      <xdr:spPr>
        <a:xfrm>
          <a:off x="15401925" y="10999364"/>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152523</xdr:rowOff>
    </xdr:from>
    <xdr:ext cx="762000" cy="259045"/>
    <xdr:sp macro="" textlink="">
      <xdr:nvSpPr>
        <xdr:cNvPr id="318" name="定員管理の状況最大値テキスト">
          <a:extLst>
            <a:ext uri="{FF2B5EF4-FFF2-40B4-BE49-F238E27FC236}">
              <a16:creationId xmlns:a16="http://schemas.microsoft.com/office/drawing/2014/main" id="{39884CF2-A730-4E1A-8110-A1C7007A8868}"/>
            </a:ext>
          </a:extLst>
        </xdr:cNvPr>
        <xdr:cNvSpPr txBox="1"/>
      </xdr:nvSpPr>
      <xdr:spPr>
        <a:xfrm>
          <a:off x="15563850" y="9382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66146</xdr:rowOff>
    </xdr:from>
    <xdr:to>
      <xdr:col>81</xdr:col>
      <xdr:colOff>133350</xdr:colOff>
      <xdr:row>59</xdr:row>
      <xdr:rowOff>66146</xdr:rowOff>
    </xdr:to>
    <xdr:cxnSp macro="">
      <xdr:nvCxnSpPr>
        <xdr:cNvPr id="319" name="直線コネクタ 318">
          <a:extLst>
            <a:ext uri="{FF2B5EF4-FFF2-40B4-BE49-F238E27FC236}">
              <a16:creationId xmlns:a16="http://schemas.microsoft.com/office/drawing/2014/main" id="{FC72D326-662C-48A1-9A04-AB6CD55C2900}"/>
            </a:ext>
          </a:extLst>
        </xdr:cNvPr>
        <xdr:cNvCxnSpPr/>
      </xdr:nvCxnSpPr>
      <xdr:spPr>
        <a:xfrm>
          <a:off x="15401925" y="9622896"/>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128270</xdr:rowOff>
    </xdr:from>
    <xdr:to>
      <xdr:col>81</xdr:col>
      <xdr:colOff>44450</xdr:colOff>
      <xdr:row>67</xdr:row>
      <xdr:rowOff>136313</xdr:rowOff>
    </xdr:to>
    <xdr:cxnSp macro="">
      <xdr:nvCxnSpPr>
        <xdr:cNvPr id="320" name="直線コネクタ 319">
          <a:extLst>
            <a:ext uri="{FF2B5EF4-FFF2-40B4-BE49-F238E27FC236}">
              <a16:creationId xmlns:a16="http://schemas.microsoft.com/office/drawing/2014/main" id="{FE2FCEEE-7504-4266-B443-04E5A1D55277}"/>
            </a:ext>
          </a:extLst>
        </xdr:cNvPr>
        <xdr:cNvCxnSpPr/>
      </xdr:nvCxnSpPr>
      <xdr:spPr>
        <a:xfrm>
          <a:off x="14716125" y="10974070"/>
          <a:ext cx="762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114740</xdr:rowOff>
    </xdr:from>
    <xdr:ext cx="762000" cy="259045"/>
    <xdr:sp macro="" textlink="">
      <xdr:nvSpPr>
        <xdr:cNvPr id="321" name="定員管理の状況平均値テキスト">
          <a:extLst>
            <a:ext uri="{FF2B5EF4-FFF2-40B4-BE49-F238E27FC236}">
              <a16:creationId xmlns:a16="http://schemas.microsoft.com/office/drawing/2014/main" id="{D397C342-5779-4B32-B2DB-EC9EB61928A0}"/>
            </a:ext>
          </a:extLst>
        </xdr:cNvPr>
        <xdr:cNvSpPr txBox="1"/>
      </xdr:nvSpPr>
      <xdr:spPr>
        <a:xfrm>
          <a:off x="15563850" y="99921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98213</xdr:rowOff>
    </xdr:from>
    <xdr:to>
      <xdr:col>81</xdr:col>
      <xdr:colOff>95250</xdr:colOff>
      <xdr:row>63</xdr:row>
      <xdr:rowOff>28363</xdr:rowOff>
    </xdr:to>
    <xdr:sp macro="" textlink="">
      <xdr:nvSpPr>
        <xdr:cNvPr id="322" name="フローチャート: 判断 321">
          <a:extLst>
            <a:ext uri="{FF2B5EF4-FFF2-40B4-BE49-F238E27FC236}">
              <a16:creationId xmlns:a16="http://schemas.microsoft.com/office/drawing/2014/main" id="{B71E5A41-5F40-4F6F-B54F-40C203ED9E82}"/>
            </a:ext>
          </a:extLst>
        </xdr:cNvPr>
        <xdr:cNvSpPr/>
      </xdr:nvSpPr>
      <xdr:spPr>
        <a:xfrm>
          <a:off x="15430500" y="1013756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67</xdr:row>
      <xdr:rowOff>86043</xdr:rowOff>
    </xdr:from>
    <xdr:to>
      <xdr:col>77</xdr:col>
      <xdr:colOff>44450</xdr:colOff>
      <xdr:row>67</xdr:row>
      <xdr:rowOff>128270</xdr:rowOff>
    </xdr:to>
    <xdr:cxnSp macro="">
      <xdr:nvCxnSpPr>
        <xdr:cNvPr id="323" name="直線コネクタ 322">
          <a:extLst>
            <a:ext uri="{FF2B5EF4-FFF2-40B4-BE49-F238E27FC236}">
              <a16:creationId xmlns:a16="http://schemas.microsoft.com/office/drawing/2014/main" id="{D92C8EF3-5F9A-499D-90F1-7AE45497DD39}"/>
            </a:ext>
          </a:extLst>
        </xdr:cNvPr>
        <xdr:cNvCxnSpPr/>
      </xdr:nvCxnSpPr>
      <xdr:spPr>
        <a:xfrm>
          <a:off x="13906500" y="10931843"/>
          <a:ext cx="809625"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53975</xdr:rowOff>
    </xdr:from>
    <xdr:to>
      <xdr:col>77</xdr:col>
      <xdr:colOff>95250</xdr:colOff>
      <xdr:row>62</xdr:row>
      <xdr:rowOff>155575</xdr:rowOff>
    </xdr:to>
    <xdr:sp macro="" textlink="">
      <xdr:nvSpPr>
        <xdr:cNvPr id="324" name="フローチャート: 判断 323">
          <a:extLst>
            <a:ext uri="{FF2B5EF4-FFF2-40B4-BE49-F238E27FC236}">
              <a16:creationId xmlns:a16="http://schemas.microsoft.com/office/drawing/2014/main" id="{DC09AD4B-5795-4D2C-85B2-19D286637E90}"/>
            </a:ext>
          </a:extLst>
        </xdr:cNvPr>
        <xdr:cNvSpPr/>
      </xdr:nvSpPr>
      <xdr:spPr>
        <a:xfrm>
          <a:off x="14668500" y="10093325"/>
          <a:ext cx="9525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165752</xdr:rowOff>
    </xdr:from>
    <xdr:ext cx="736600" cy="259045"/>
    <xdr:sp macro="" textlink="">
      <xdr:nvSpPr>
        <xdr:cNvPr id="325" name="テキスト ボックス 324">
          <a:extLst>
            <a:ext uri="{FF2B5EF4-FFF2-40B4-BE49-F238E27FC236}">
              <a16:creationId xmlns:a16="http://schemas.microsoft.com/office/drawing/2014/main" id="{B894D4DD-1CB5-41E8-B15C-20922B6F517A}"/>
            </a:ext>
          </a:extLst>
        </xdr:cNvPr>
        <xdr:cNvSpPr txBox="1"/>
      </xdr:nvSpPr>
      <xdr:spPr>
        <a:xfrm>
          <a:off x="14373225"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67</xdr:row>
      <xdr:rowOff>67945</xdr:rowOff>
    </xdr:from>
    <xdr:to>
      <xdr:col>72</xdr:col>
      <xdr:colOff>203200</xdr:colOff>
      <xdr:row>67</xdr:row>
      <xdr:rowOff>86043</xdr:rowOff>
    </xdr:to>
    <xdr:cxnSp macro="">
      <xdr:nvCxnSpPr>
        <xdr:cNvPr id="326" name="直線コネクタ 325">
          <a:extLst>
            <a:ext uri="{FF2B5EF4-FFF2-40B4-BE49-F238E27FC236}">
              <a16:creationId xmlns:a16="http://schemas.microsoft.com/office/drawing/2014/main" id="{22C1BC83-8EDC-4840-A2A3-CFAA5616F5AB}"/>
            </a:ext>
          </a:extLst>
        </xdr:cNvPr>
        <xdr:cNvCxnSpPr/>
      </xdr:nvCxnSpPr>
      <xdr:spPr>
        <a:xfrm>
          <a:off x="13106400" y="10913745"/>
          <a:ext cx="8001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7726</xdr:rowOff>
    </xdr:from>
    <xdr:to>
      <xdr:col>73</xdr:col>
      <xdr:colOff>44450</xdr:colOff>
      <xdr:row>62</xdr:row>
      <xdr:rowOff>109326</xdr:rowOff>
    </xdr:to>
    <xdr:sp macro="" textlink="">
      <xdr:nvSpPr>
        <xdr:cNvPr id="327" name="フローチャート: 判断 326">
          <a:extLst>
            <a:ext uri="{FF2B5EF4-FFF2-40B4-BE49-F238E27FC236}">
              <a16:creationId xmlns:a16="http://schemas.microsoft.com/office/drawing/2014/main" id="{51C626FB-FEB6-4A86-AB92-733DC0AE1E19}"/>
            </a:ext>
          </a:extLst>
        </xdr:cNvPr>
        <xdr:cNvSpPr/>
      </xdr:nvSpPr>
      <xdr:spPr>
        <a:xfrm>
          <a:off x="13868400" y="10050251"/>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119503</xdr:rowOff>
    </xdr:from>
    <xdr:ext cx="762000" cy="259045"/>
    <xdr:sp macro="" textlink="">
      <xdr:nvSpPr>
        <xdr:cNvPr id="328" name="テキスト ボックス 327">
          <a:extLst>
            <a:ext uri="{FF2B5EF4-FFF2-40B4-BE49-F238E27FC236}">
              <a16:creationId xmlns:a16="http://schemas.microsoft.com/office/drawing/2014/main" id="{C9F56FE1-A1DB-4646-82A0-84C685C35AE5}"/>
            </a:ext>
          </a:extLst>
        </xdr:cNvPr>
        <xdr:cNvSpPr txBox="1"/>
      </xdr:nvSpPr>
      <xdr:spPr>
        <a:xfrm>
          <a:off x="13554075" y="9838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43815</xdr:rowOff>
    </xdr:from>
    <xdr:to>
      <xdr:col>68</xdr:col>
      <xdr:colOff>152400</xdr:colOff>
      <xdr:row>67</xdr:row>
      <xdr:rowOff>67945</xdr:rowOff>
    </xdr:to>
    <xdr:cxnSp macro="">
      <xdr:nvCxnSpPr>
        <xdr:cNvPr id="329" name="直線コネクタ 328">
          <a:extLst>
            <a:ext uri="{FF2B5EF4-FFF2-40B4-BE49-F238E27FC236}">
              <a16:creationId xmlns:a16="http://schemas.microsoft.com/office/drawing/2014/main" id="{D8274A7E-A6D7-43A9-B35A-FF2BC37024AD}"/>
            </a:ext>
          </a:extLst>
        </xdr:cNvPr>
        <xdr:cNvCxnSpPr/>
      </xdr:nvCxnSpPr>
      <xdr:spPr>
        <a:xfrm>
          <a:off x="12296775" y="10895965"/>
          <a:ext cx="809625"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47943</xdr:rowOff>
    </xdr:from>
    <xdr:to>
      <xdr:col>68</xdr:col>
      <xdr:colOff>203200</xdr:colOff>
      <xdr:row>62</xdr:row>
      <xdr:rowOff>149543</xdr:rowOff>
    </xdr:to>
    <xdr:sp macro="" textlink="">
      <xdr:nvSpPr>
        <xdr:cNvPr id="330" name="フローチャート: 判断 329">
          <a:extLst>
            <a:ext uri="{FF2B5EF4-FFF2-40B4-BE49-F238E27FC236}">
              <a16:creationId xmlns:a16="http://schemas.microsoft.com/office/drawing/2014/main" id="{15BDD2C7-8198-40FB-9FAF-23946025CCD1}"/>
            </a:ext>
          </a:extLst>
        </xdr:cNvPr>
        <xdr:cNvSpPr/>
      </xdr:nvSpPr>
      <xdr:spPr>
        <a:xfrm>
          <a:off x="13058775" y="10084118"/>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159720</xdr:rowOff>
    </xdr:from>
    <xdr:ext cx="762000" cy="259045"/>
    <xdr:sp macro="" textlink="">
      <xdr:nvSpPr>
        <xdr:cNvPr id="331" name="テキスト ボックス 330">
          <a:extLst>
            <a:ext uri="{FF2B5EF4-FFF2-40B4-BE49-F238E27FC236}">
              <a16:creationId xmlns:a16="http://schemas.microsoft.com/office/drawing/2014/main" id="{64CB1627-4D3A-45DF-96D8-CECFDA47BF08}"/>
            </a:ext>
          </a:extLst>
        </xdr:cNvPr>
        <xdr:cNvSpPr txBox="1"/>
      </xdr:nvSpPr>
      <xdr:spPr>
        <a:xfrm>
          <a:off x="12763500" y="987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19791</xdr:rowOff>
    </xdr:from>
    <xdr:to>
      <xdr:col>64</xdr:col>
      <xdr:colOff>152400</xdr:colOff>
      <xdr:row>62</xdr:row>
      <xdr:rowOff>121391</xdr:rowOff>
    </xdr:to>
    <xdr:sp macro="" textlink="">
      <xdr:nvSpPr>
        <xdr:cNvPr id="332" name="フローチャート: 判断 331">
          <a:extLst>
            <a:ext uri="{FF2B5EF4-FFF2-40B4-BE49-F238E27FC236}">
              <a16:creationId xmlns:a16="http://schemas.microsoft.com/office/drawing/2014/main" id="{FB71BC59-F1F2-4514-AD2A-FBE7AFB2CE44}"/>
            </a:ext>
          </a:extLst>
        </xdr:cNvPr>
        <xdr:cNvSpPr/>
      </xdr:nvSpPr>
      <xdr:spPr>
        <a:xfrm>
          <a:off x="12239625" y="10059141"/>
          <a:ext cx="10477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131568</xdr:rowOff>
    </xdr:from>
    <xdr:ext cx="762000" cy="259045"/>
    <xdr:sp macro="" textlink="">
      <xdr:nvSpPr>
        <xdr:cNvPr id="333" name="テキスト ボックス 332">
          <a:extLst>
            <a:ext uri="{FF2B5EF4-FFF2-40B4-BE49-F238E27FC236}">
              <a16:creationId xmlns:a16="http://schemas.microsoft.com/office/drawing/2014/main" id="{1969D2BD-E14B-433D-A9EC-C81DFCD17FFB}"/>
            </a:ext>
          </a:extLst>
        </xdr:cNvPr>
        <xdr:cNvSpPr txBox="1"/>
      </xdr:nvSpPr>
      <xdr:spPr>
        <a:xfrm>
          <a:off x="11953875" y="984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4A2FC738-C379-47B4-8076-FE1D9AD63A00}"/>
            </a:ext>
          </a:extLst>
        </xdr:cNvPr>
        <xdr:cNvSpPr txBox="1"/>
      </xdr:nvSpPr>
      <xdr:spPr>
        <a:xfrm>
          <a:off x="15278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E84FC76-4B36-4C18-9800-96F8085E06CE}"/>
            </a:ext>
          </a:extLst>
        </xdr:cNvPr>
        <xdr:cNvSpPr txBox="1"/>
      </xdr:nvSpPr>
      <xdr:spPr>
        <a:xfrm>
          <a:off x="145161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3896BECB-B2DD-4EA0-AB4B-44726B9B1159}"/>
            </a:ext>
          </a:extLst>
        </xdr:cNvPr>
        <xdr:cNvSpPr txBox="1"/>
      </xdr:nvSpPr>
      <xdr:spPr>
        <a:xfrm>
          <a:off x="1371600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160A912-BF7B-4733-B858-7568EBA1DF60}"/>
            </a:ext>
          </a:extLst>
        </xdr:cNvPr>
        <xdr:cNvSpPr txBox="1"/>
      </xdr:nvSpPr>
      <xdr:spPr>
        <a:xfrm>
          <a:off x="12906375"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41B29527-A85F-49E0-9514-23FFB8E6AF94}"/>
            </a:ext>
          </a:extLst>
        </xdr:cNvPr>
        <xdr:cNvSpPr txBox="1"/>
      </xdr:nvSpPr>
      <xdr:spPr>
        <a:xfrm>
          <a:off x="12096750" y="1133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85513</xdr:rowOff>
    </xdr:from>
    <xdr:to>
      <xdr:col>81</xdr:col>
      <xdr:colOff>95250</xdr:colOff>
      <xdr:row>68</xdr:row>
      <xdr:rowOff>15663</xdr:rowOff>
    </xdr:to>
    <xdr:sp macro="" textlink="">
      <xdr:nvSpPr>
        <xdr:cNvPr id="339" name="楕円 338">
          <a:extLst>
            <a:ext uri="{FF2B5EF4-FFF2-40B4-BE49-F238E27FC236}">
              <a16:creationId xmlns:a16="http://schemas.microsoft.com/office/drawing/2014/main" id="{8C9C1923-9658-41F7-9C49-39FD9E7EF5E3}"/>
            </a:ext>
          </a:extLst>
        </xdr:cNvPr>
        <xdr:cNvSpPr/>
      </xdr:nvSpPr>
      <xdr:spPr>
        <a:xfrm>
          <a:off x="15430500" y="10937663"/>
          <a:ext cx="95250"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152840</xdr:rowOff>
    </xdr:from>
    <xdr:ext cx="762000" cy="259045"/>
    <xdr:sp macro="" textlink="">
      <xdr:nvSpPr>
        <xdr:cNvPr id="340" name="定員管理の状況該当値テキスト">
          <a:extLst>
            <a:ext uri="{FF2B5EF4-FFF2-40B4-BE49-F238E27FC236}">
              <a16:creationId xmlns:a16="http://schemas.microsoft.com/office/drawing/2014/main" id="{138D09C6-BA6C-4102-B9DF-7CCD877ED2C5}"/>
            </a:ext>
          </a:extLst>
        </xdr:cNvPr>
        <xdr:cNvSpPr txBox="1"/>
      </xdr:nvSpPr>
      <xdr:spPr>
        <a:xfrm>
          <a:off x="15563850" y="10839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77470</xdr:rowOff>
    </xdr:from>
    <xdr:to>
      <xdr:col>77</xdr:col>
      <xdr:colOff>95250</xdr:colOff>
      <xdr:row>68</xdr:row>
      <xdr:rowOff>7620</xdr:rowOff>
    </xdr:to>
    <xdr:sp macro="" textlink="">
      <xdr:nvSpPr>
        <xdr:cNvPr id="341" name="楕円 340">
          <a:extLst>
            <a:ext uri="{FF2B5EF4-FFF2-40B4-BE49-F238E27FC236}">
              <a16:creationId xmlns:a16="http://schemas.microsoft.com/office/drawing/2014/main" id="{2A832EB3-8127-4619-AC0D-2C43D05F5F7F}"/>
            </a:ext>
          </a:extLst>
        </xdr:cNvPr>
        <xdr:cNvSpPr/>
      </xdr:nvSpPr>
      <xdr:spPr>
        <a:xfrm>
          <a:off x="14668500" y="1092644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163847</xdr:rowOff>
    </xdr:from>
    <xdr:ext cx="736600" cy="259045"/>
    <xdr:sp macro="" textlink="">
      <xdr:nvSpPr>
        <xdr:cNvPr id="342" name="テキスト ボックス 341">
          <a:extLst>
            <a:ext uri="{FF2B5EF4-FFF2-40B4-BE49-F238E27FC236}">
              <a16:creationId xmlns:a16="http://schemas.microsoft.com/office/drawing/2014/main" id="{B23C435B-DE59-4B27-87A7-579F6D207EAA}"/>
            </a:ext>
          </a:extLst>
        </xdr:cNvPr>
        <xdr:cNvSpPr txBox="1"/>
      </xdr:nvSpPr>
      <xdr:spPr>
        <a:xfrm>
          <a:off x="14373225" y="1100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67</xdr:row>
      <xdr:rowOff>35243</xdr:rowOff>
    </xdr:from>
    <xdr:to>
      <xdr:col>73</xdr:col>
      <xdr:colOff>44450</xdr:colOff>
      <xdr:row>67</xdr:row>
      <xdr:rowOff>136843</xdr:rowOff>
    </xdr:to>
    <xdr:sp macro="" textlink="">
      <xdr:nvSpPr>
        <xdr:cNvPr id="343" name="楕円 342">
          <a:extLst>
            <a:ext uri="{FF2B5EF4-FFF2-40B4-BE49-F238E27FC236}">
              <a16:creationId xmlns:a16="http://schemas.microsoft.com/office/drawing/2014/main" id="{451B7FA2-92E6-4802-B14E-945AA34B5455}"/>
            </a:ext>
          </a:extLst>
        </xdr:cNvPr>
        <xdr:cNvSpPr/>
      </xdr:nvSpPr>
      <xdr:spPr>
        <a:xfrm>
          <a:off x="13868400" y="10884218"/>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121620</xdr:rowOff>
    </xdr:from>
    <xdr:ext cx="762000" cy="259045"/>
    <xdr:sp macro="" textlink="">
      <xdr:nvSpPr>
        <xdr:cNvPr id="344" name="テキスト ボックス 343">
          <a:extLst>
            <a:ext uri="{FF2B5EF4-FFF2-40B4-BE49-F238E27FC236}">
              <a16:creationId xmlns:a16="http://schemas.microsoft.com/office/drawing/2014/main" id="{65280ACF-EA2E-4B17-AEF7-EA39565637E2}"/>
            </a:ext>
          </a:extLst>
        </xdr:cNvPr>
        <xdr:cNvSpPr txBox="1"/>
      </xdr:nvSpPr>
      <xdr:spPr>
        <a:xfrm>
          <a:off x="13554075" y="1097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67</xdr:row>
      <xdr:rowOff>17145</xdr:rowOff>
    </xdr:from>
    <xdr:to>
      <xdr:col>68</xdr:col>
      <xdr:colOff>203200</xdr:colOff>
      <xdr:row>67</xdr:row>
      <xdr:rowOff>118745</xdr:rowOff>
    </xdr:to>
    <xdr:sp macro="" textlink="">
      <xdr:nvSpPr>
        <xdr:cNvPr id="345" name="楕円 344">
          <a:extLst>
            <a:ext uri="{FF2B5EF4-FFF2-40B4-BE49-F238E27FC236}">
              <a16:creationId xmlns:a16="http://schemas.microsoft.com/office/drawing/2014/main" id="{060B1965-38E3-408D-A943-5CE352EE477F}"/>
            </a:ext>
          </a:extLst>
        </xdr:cNvPr>
        <xdr:cNvSpPr/>
      </xdr:nvSpPr>
      <xdr:spPr>
        <a:xfrm>
          <a:off x="13058775" y="10866120"/>
          <a:ext cx="8572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103522</xdr:rowOff>
    </xdr:from>
    <xdr:ext cx="762000" cy="259045"/>
    <xdr:sp macro="" textlink="">
      <xdr:nvSpPr>
        <xdr:cNvPr id="346" name="テキスト ボックス 345">
          <a:extLst>
            <a:ext uri="{FF2B5EF4-FFF2-40B4-BE49-F238E27FC236}">
              <a16:creationId xmlns:a16="http://schemas.microsoft.com/office/drawing/2014/main" id="{7CC44E02-C79F-497B-AAFF-0BC89879DF27}"/>
            </a:ext>
          </a:extLst>
        </xdr:cNvPr>
        <xdr:cNvSpPr txBox="1"/>
      </xdr:nvSpPr>
      <xdr:spPr>
        <a:xfrm>
          <a:off x="12763500" y="109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164465</xdr:rowOff>
    </xdr:from>
    <xdr:to>
      <xdr:col>64</xdr:col>
      <xdr:colOff>152400</xdr:colOff>
      <xdr:row>67</xdr:row>
      <xdr:rowOff>94615</xdr:rowOff>
    </xdr:to>
    <xdr:sp macro="" textlink="">
      <xdr:nvSpPr>
        <xdr:cNvPr id="347" name="楕円 346">
          <a:extLst>
            <a:ext uri="{FF2B5EF4-FFF2-40B4-BE49-F238E27FC236}">
              <a16:creationId xmlns:a16="http://schemas.microsoft.com/office/drawing/2014/main" id="{B5BE68BF-87CF-4A4B-B8A9-4C9804437B63}"/>
            </a:ext>
          </a:extLst>
        </xdr:cNvPr>
        <xdr:cNvSpPr/>
      </xdr:nvSpPr>
      <xdr:spPr>
        <a:xfrm>
          <a:off x="12239625" y="10848340"/>
          <a:ext cx="10477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79392</xdr:rowOff>
    </xdr:from>
    <xdr:ext cx="762000" cy="259045"/>
    <xdr:sp macro="" textlink="">
      <xdr:nvSpPr>
        <xdr:cNvPr id="348" name="テキスト ボックス 347">
          <a:extLst>
            <a:ext uri="{FF2B5EF4-FFF2-40B4-BE49-F238E27FC236}">
              <a16:creationId xmlns:a16="http://schemas.microsoft.com/office/drawing/2014/main" id="{9B1B6BC1-3046-4ED9-AB0D-275DF3269F6E}"/>
            </a:ext>
          </a:extLst>
        </xdr:cNvPr>
        <xdr:cNvSpPr txBox="1"/>
      </xdr:nvSpPr>
      <xdr:spPr>
        <a:xfrm>
          <a:off x="11953875" y="1093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6CA09E01-82BD-455D-966B-1043A18F0C8A}"/>
            </a:ext>
          </a:extLst>
        </xdr:cNvPr>
        <xdr:cNvSpPr/>
      </xdr:nvSpPr>
      <xdr:spPr>
        <a:xfrm>
          <a:off x="11668125" y="4743450"/>
          <a:ext cx="4619625" cy="2952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AD9B02D4-1CDC-4477-8552-C95CB465DF0A}"/>
            </a:ext>
          </a:extLst>
        </xdr:cNvPr>
        <xdr:cNvSpPr txBox="1"/>
      </xdr:nvSpPr>
      <xdr:spPr>
        <a:xfrm>
          <a:off x="12436924" y="50863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7D38A63E-D023-4C07-9586-88DCAC428F00}"/>
            </a:ext>
          </a:extLst>
        </xdr:cNvPr>
        <xdr:cNvSpPr txBox="1"/>
      </xdr:nvSpPr>
      <xdr:spPr>
        <a:xfrm>
          <a:off x="14014001" y="505777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D2B27D51-3FED-42BD-9B5E-D04864A916AA}"/>
            </a:ext>
          </a:extLst>
        </xdr:cNvPr>
        <xdr:cNvSpPr/>
      </xdr:nvSpPr>
      <xdr:spPr>
        <a:xfrm>
          <a:off x="16354425" y="498157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76C38E60-E0FA-49CA-ABF9-F27C38A0AB49}"/>
            </a:ext>
          </a:extLst>
        </xdr:cNvPr>
        <xdr:cNvSpPr/>
      </xdr:nvSpPr>
      <xdr:spPr>
        <a:xfrm>
          <a:off x="16354425" y="516255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2619F2E-E32D-42AD-87C9-1612FB6BD4CB}"/>
            </a:ext>
          </a:extLst>
        </xdr:cNvPr>
        <xdr:cNvSpPr/>
      </xdr:nvSpPr>
      <xdr:spPr>
        <a:xfrm>
          <a:off x="17849850" y="498157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10D9E365-B966-4EC7-B17E-757556B2BE82}"/>
            </a:ext>
          </a:extLst>
        </xdr:cNvPr>
        <xdr:cNvSpPr/>
      </xdr:nvSpPr>
      <xdr:spPr>
        <a:xfrm>
          <a:off x="17849850" y="516255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A445A57D-749E-4E82-9527-ACA249DBA0B3}"/>
            </a:ext>
          </a:extLst>
        </xdr:cNvPr>
        <xdr:cNvSpPr/>
      </xdr:nvSpPr>
      <xdr:spPr>
        <a:xfrm>
          <a:off x="19173825" y="498157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FC481D91-05F6-4130-8DFD-21AB43637A11}"/>
            </a:ext>
          </a:extLst>
        </xdr:cNvPr>
        <xdr:cNvSpPr/>
      </xdr:nvSpPr>
      <xdr:spPr>
        <a:xfrm>
          <a:off x="19173825" y="516255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1A4BA0D8-E1E8-4588-B7A5-D9A9DF57C333}"/>
            </a:ext>
          </a:extLst>
        </xdr:cNvPr>
        <xdr:cNvSpPr/>
      </xdr:nvSpPr>
      <xdr:spPr>
        <a:xfrm>
          <a:off x="11668125" y="546735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1EE4F916-8C73-4E15-B594-676389631DD4}"/>
            </a:ext>
          </a:extLst>
        </xdr:cNvPr>
        <xdr:cNvSpPr/>
      </xdr:nvSpPr>
      <xdr:spPr>
        <a:xfrm>
          <a:off x="16459200" y="546735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147AC2B9-AEE9-4FF9-8781-791799BF1C7E}"/>
            </a:ext>
          </a:extLst>
        </xdr:cNvPr>
        <xdr:cNvSpPr/>
      </xdr:nvSpPr>
      <xdr:spPr>
        <a:xfrm>
          <a:off x="16459200" y="5467350"/>
          <a:ext cx="3467100" cy="228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06DEC68-6987-46F8-8216-5752F60E4A97}"/>
            </a:ext>
          </a:extLst>
        </xdr:cNvPr>
        <xdr:cNvSpPr txBox="1"/>
      </xdr:nvSpPr>
      <xdr:spPr>
        <a:xfrm>
          <a:off x="16573500" y="576262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類似団体内平均値と比較すると非常に低い値を維持している。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今後も引き続き緊急性の度合いや住民ニーズを的確に把握し、適切な地方債の発行に努める。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B53F498B-9E6F-413D-A9AD-EFD24BBC433D}"/>
            </a:ext>
          </a:extLst>
        </xdr:cNvPr>
        <xdr:cNvSpPr txBox="1"/>
      </xdr:nvSpPr>
      <xdr:spPr>
        <a:xfrm>
          <a:off x="11630025" y="528637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815F372-ED2B-4DCB-8E0B-DA5CCD8F951B}"/>
            </a:ext>
          </a:extLst>
        </xdr:cNvPr>
        <xdr:cNvCxnSpPr/>
      </xdr:nvCxnSpPr>
      <xdr:spPr>
        <a:xfrm>
          <a:off x="11668125" y="7743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3F6232C0-F6B7-4AB0-A5EE-FA9D3CE87D87}"/>
            </a:ext>
          </a:extLst>
        </xdr:cNvPr>
        <xdr:cNvSpPr txBox="1"/>
      </xdr:nvSpPr>
      <xdr:spPr>
        <a:xfrm>
          <a:off x="10982325" y="760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28E44E98-8222-4963-9165-1C13E7B2986E}"/>
            </a:ext>
          </a:extLst>
        </xdr:cNvPr>
        <xdr:cNvCxnSpPr/>
      </xdr:nvCxnSpPr>
      <xdr:spPr>
        <a:xfrm>
          <a:off x="11668125" y="7360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3CC32BA0-7ADE-4280-B1F6-1C67ECCA9FF5}"/>
            </a:ext>
          </a:extLst>
        </xdr:cNvPr>
        <xdr:cNvSpPr txBox="1"/>
      </xdr:nvSpPr>
      <xdr:spPr>
        <a:xfrm>
          <a:off x="10982325" y="7231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9D29D02E-E42E-4327-92E6-56D48CA4CCC6}"/>
            </a:ext>
          </a:extLst>
        </xdr:cNvPr>
        <xdr:cNvCxnSpPr/>
      </xdr:nvCxnSpPr>
      <xdr:spPr>
        <a:xfrm>
          <a:off x="11668125" y="69744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4E377836-10A6-40F1-985F-DBA5E313DDCC}"/>
            </a:ext>
          </a:extLst>
        </xdr:cNvPr>
        <xdr:cNvSpPr txBox="1"/>
      </xdr:nvSpPr>
      <xdr:spPr>
        <a:xfrm>
          <a:off x="10982325" y="684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E5206BBD-449B-4878-A621-1221982C57FB}"/>
            </a:ext>
          </a:extLst>
        </xdr:cNvPr>
        <xdr:cNvCxnSpPr/>
      </xdr:nvCxnSpPr>
      <xdr:spPr>
        <a:xfrm>
          <a:off x="11668125" y="660082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60E8176F-CD45-4A78-8173-5C1D0D545F0E}"/>
            </a:ext>
          </a:extLst>
        </xdr:cNvPr>
        <xdr:cNvSpPr txBox="1"/>
      </xdr:nvSpPr>
      <xdr:spPr>
        <a:xfrm>
          <a:off x="10982325"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69186B1F-AD39-488A-BA0F-3599F428041F}"/>
            </a:ext>
          </a:extLst>
        </xdr:cNvPr>
        <xdr:cNvCxnSpPr/>
      </xdr:nvCxnSpPr>
      <xdr:spPr>
        <a:xfrm>
          <a:off x="11668125" y="621770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55FD47EF-3938-42B4-B78B-A7C3CFAFE2CE}"/>
            </a:ext>
          </a:extLst>
        </xdr:cNvPr>
        <xdr:cNvSpPr txBox="1"/>
      </xdr:nvSpPr>
      <xdr:spPr>
        <a:xfrm>
          <a:off x="10982325" y="60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B2DF8703-0377-47C0-B906-74EEEA5049B6}"/>
            </a:ext>
          </a:extLst>
        </xdr:cNvPr>
        <xdr:cNvCxnSpPr/>
      </xdr:nvCxnSpPr>
      <xdr:spPr>
        <a:xfrm>
          <a:off x="11668125" y="584094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C215F42-FAF4-4A8D-B3CE-6F55A278F4B7}"/>
            </a:ext>
          </a:extLst>
        </xdr:cNvPr>
        <xdr:cNvCxnSpPr/>
      </xdr:nvCxnSpPr>
      <xdr:spPr>
        <a:xfrm>
          <a:off x="11668125" y="546735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9A5CCA88-72F5-429B-9E96-63242C4BB8FC}"/>
            </a:ext>
          </a:extLst>
        </xdr:cNvPr>
        <xdr:cNvSpPr/>
      </xdr:nvSpPr>
      <xdr:spPr>
        <a:xfrm>
          <a:off x="11668125" y="546735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118533</xdr:rowOff>
    </xdr:from>
    <xdr:to>
      <xdr:col>81</xdr:col>
      <xdr:colOff>44450</xdr:colOff>
      <xdr:row>45</xdr:row>
      <xdr:rowOff>57996</xdr:rowOff>
    </xdr:to>
    <xdr:cxnSp macro="">
      <xdr:nvCxnSpPr>
        <xdr:cNvPr id="376" name="直線コネクタ 375">
          <a:extLst>
            <a:ext uri="{FF2B5EF4-FFF2-40B4-BE49-F238E27FC236}">
              <a16:creationId xmlns:a16="http://schemas.microsoft.com/office/drawing/2014/main" id="{C91133F9-CBBC-40D3-87B8-9D0D19A2ACA3}"/>
            </a:ext>
          </a:extLst>
        </xdr:cNvPr>
        <xdr:cNvCxnSpPr/>
      </xdr:nvCxnSpPr>
      <xdr:spPr>
        <a:xfrm flipV="1">
          <a:off x="15478125" y="6112933"/>
          <a:ext cx="0" cy="12316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30073</xdr:rowOff>
    </xdr:from>
    <xdr:ext cx="762000" cy="259045"/>
    <xdr:sp macro="" textlink="">
      <xdr:nvSpPr>
        <xdr:cNvPr id="377" name="公債費負担の状況最小値テキスト">
          <a:extLst>
            <a:ext uri="{FF2B5EF4-FFF2-40B4-BE49-F238E27FC236}">
              <a16:creationId xmlns:a16="http://schemas.microsoft.com/office/drawing/2014/main" id="{871252F7-E13D-47EE-ADB3-FC14930D56D9}"/>
            </a:ext>
          </a:extLst>
        </xdr:cNvPr>
        <xdr:cNvSpPr txBox="1"/>
      </xdr:nvSpPr>
      <xdr:spPr>
        <a:xfrm>
          <a:off x="15563850" y="731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57996</xdr:rowOff>
    </xdr:from>
    <xdr:to>
      <xdr:col>81</xdr:col>
      <xdr:colOff>133350</xdr:colOff>
      <xdr:row>45</xdr:row>
      <xdr:rowOff>57996</xdr:rowOff>
    </xdr:to>
    <xdr:cxnSp macro="">
      <xdr:nvCxnSpPr>
        <xdr:cNvPr id="378" name="直線コネクタ 377">
          <a:extLst>
            <a:ext uri="{FF2B5EF4-FFF2-40B4-BE49-F238E27FC236}">
              <a16:creationId xmlns:a16="http://schemas.microsoft.com/office/drawing/2014/main" id="{4B8532FD-21C4-45A1-A16D-D944ACAFA46E}"/>
            </a:ext>
          </a:extLst>
        </xdr:cNvPr>
        <xdr:cNvCxnSpPr/>
      </xdr:nvCxnSpPr>
      <xdr:spPr>
        <a:xfrm>
          <a:off x="15401925" y="7344621"/>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33460</xdr:rowOff>
    </xdr:from>
    <xdr:ext cx="762000" cy="259045"/>
    <xdr:sp macro="" textlink="">
      <xdr:nvSpPr>
        <xdr:cNvPr id="379" name="公債費負担の状況最大値テキスト">
          <a:extLst>
            <a:ext uri="{FF2B5EF4-FFF2-40B4-BE49-F238E27FC236}">
              <a16:creationId xmlns:a16="http://schemas.microsoft.com/office/drawing/2014/main" id="{83DE4F51-66FC-4CB7-BBBE-88AEE1792C81}"/>
            </a:ext>
          </a:extLst>
        </xdr:cNvPr>
        <xdr:cNvSpPr txBox="1"/>
      </xdr:nvSpPr>
      <xdr:spPr>
        <a:xfrm>
          <a:off x="15563850" y="585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118533</xdr:rowOff>
    </xdr:from>
    <xdr:to>
      <xdr:col>81</xdr:col>
      <xdr:colOff>133350</xdr:colOff>
      <xdr:row>37</xdr:row>
      <xdr:rowOff>118533</xdr:rowOff>
    </xdr:to>
    <xdr:cxnSp macro="">
      <xdr:nvCxnSpPr>
        <xdr:cNvPr id="380" name="直線コネクタ 379">
          <a:extLst>
            <a:ext uri="{FF2B5EF4-FFF2-40B4-BE49-F238E27FC236}">
              <a16:creationId xmlns:a16="http://schemas.microsoft.com/office/drawing/2014/main" id="{2ADBA909-81C5-473F-93C6-E25253D44164}"/>
            </a:ext>
          </a:extLst>
        </xdr:cNvPr>
        <xdr:cNvCxnSpPr/>
      </xdr:nvCxnSpPr>
      <xdr:spPr>
        <a:xfrm>
          <a:off x="15401925" y="611293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27517</xdr:rowOff>
    </xdr:from>
    <xdr:to>
      <xdr:col>81</xdr:col>
      <xdr:colOff>44450</xdr:colOff>
      <xdr:row>38</xdr:row>
      <xdr:rowOff>91863</xdr:rowOff>
    </xdr:to>
    <xdr:cxnSp macro="">
      <xdr:nvCxnSpPr>
        <xdr:cNvPr id="381" name="直線コネクタ 380">
          <a:extLst>
            <a:ext uri="{FF2B5EF4-FFF2-40B4-BE49-F238E27FC236}">
              <a16:creationId xmlns:a16="http://schemas.microsoft.com/office/drawing/2014/main" id="{9BE6F3B6-16CC-43C9-9018-AA427EF12A3B}"/>
            </a:ext>
          </a:extLst>
        </xdr:cNvPr>
        <xdr:cNvCxnSpPr/>
      </xdr:nvCxnSpPr>
      <xdr:spPr>
        <a:xfrm>
          <a:off x="14716125" y="6183842"/>
          <a:ext cx="762000" cy="5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126171</xdr:rowOff>
    </xdr:from>
    <xdr:ext cx="762000" cy="259045"/>
    <xdr:sp macro="" textlink="">
      <xdr:nvSpPr>
        <xdr:cNvPr id="382" name="公債費負担の状況平均値テキスト">
          <a:extLst>
            <a:ext uri="{FF2B5EF4-FFF2-40B4-BE49-F238E27FC236}">
              <a16:creationId xmlns:a16="http://schemas.microsoft.com/office/drawing/2014/main" id="{834FB90F-32FC-4944-80AA-DEB459D12B2C}"/>
            </a:ext>
          </a:extLst>
        </xdr:cNvPr>
        <xdr:cNvSpPr txBox="1"/>
      </xdr:nvSpPr>
      <xdr:spPr>
        <a:xfrm>
          <a:off x="15563850" y="6761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154094</xdr:rowOff>
    </xdr:from>
    <xdr:to>
      <xdr:col>81</xdr:col>
      <xdr:colOff>95250</xdr:colOff>
      <xdr:row>42</xdr:row>
      <xdr:rowOff>84244</xdr:rowOff>
    </xdr:to>
    <xdr:sp macro="" textlink="">
      <xdr:nvSpPr>
        <xdr:cNvPr id="383" name="フローチャート: 判断 382">
          <a:extLst>
            <a:ext uri="{FF2B5EF4-FFF2-40B4-BE49-F238E27FC236}">
              <a16:creationId xmlns:a16="http://schemas.microsoft.com/office/drawing/2014/main" id="{E2299394-F975-4C1F-974E-EF48DDF4ADFD}"/>
            </a:ext>
          </a:extLst>
        </xdr:cNvPr>
        <xdr:cNvSpPr/>
      </xdr:nvSpPr>
      <xdr:spPr>
        <a:xfrm>
          <a:off x="15430500" y="679301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134620</xdr:rowOff>
    </xdr:from>
    <xdr:to>
      <xdr:col>77</xdr:col>
      <xdr:colOff>44450</xdr:colOff>
      <xdr:row>38</xdr:row>
      <xdr:rowOff>27517</xdr:rowOff>
    </xdr:to>
    <xdr:cxnSp macro="">
      <xdr:nvCxnSpPr>
        <xdr:cNvPr id="384" name="直線コネクタ 383">
          <a:extLst>
            <a:ext uri="{FF2B5EF4-FFF2-40B4-BE49-F238E27FC236}">
              <a16:creationId xmlns:a16="http://schemas.microsoft.com/office/drawing/2014/main" id="{8E957078-A7ED-4630-B5AA-DFCCDD4AE5FC}"/>
            </a:ext>
          </a:extLst>
        </xdr:cNvPr>
        <xdr:cNvCxnSpPr/>
      </xdr:nvCxnSpPr>
      <xdr:spPr>
        <a:xfrm>
          <a:off x="13906500" y="6125845"/>
          <a:ext cx="809625" cy="5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a:extLst>
            <a:ext uri="{FF2B5EF4-FFF2-40B4-BE49-F238E27FC236}">
              <a16:creationId xmlns:a16="http://schemas.microsoft.com/office/drawing/2014/main" id="{464E8272-BEA1-4EDB-9863-CF9CA26FAA70}"/>
            </a:ext>
          </a:extLst>
        </xdr:cNvPr>
        <xdr:cNvSpPr/>
      </xdr:nvSpPr>
      <xdr:spPr>
        <a:xfrm>
          <a:off x="14668500" y="67818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a:extLst>
            <a:ext uri="{FF2B5EF4-FFF2-40B4-BE49-F238E27FC236}">
              <a16:creationId xmlns:a16="http://schemas.microsoft.com/office/drawing/2014/main" id="{800209CA-EB2B-4404-B653-7541ECBA77F8}"/>
            </a:ext>
          </a:extLst>
        </xdr:cNvPr>
        <xdr:cNvSpPr txBox="1"/>
      </xdr:nvSpPr>
      <xdr:spPr>
        <a:xfrm>
          <a:off x="14373225" y="6865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118533</xdr:rowOff>
    </xdr:from>
    <xdr:to>
      <xdr:col>72</xdr:col>
      <xdr:colOff>203200</xdr:colOff>
      <xdr:row>37</xdr:row>
      <xdr:rowOff>134620</xdr:rowOff>
    </xdr:to>
    <xdr:cxnSp macro="">
      <xdr:nvCxnSpPr>
        <xdr:cNvPr id="387" name="直線コネクタ 386">
          <a:extLst>
            <a:ext uri="{FF2B5EF4-FFF2-40B4-BE49-F238E27FC236}">
              <a16:creationId xmlns:a16="http://schemas.microsoft.com/office/drawing/2014/main" id="{D32C7B63-A771-47B4-8D80-F293FB123178}"/>
            </a:ext>
          </a:extLst>
        </xdr:cNvPr>
        <xdr:cNvCxnSpPr/>
      </xdr:nvCxnSpPr>
      <xdr:spPr>
        <a:xfrm>
          <a:off x="13106400" y="6112933"/>
          <a:ext cx="800100" cy="12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170180</xdr:rowOff>
    </xdr:from>
    <xdr:to>
      <xdr:col>73</xdr:col>
      <xdr:colOff>44450</xdr:colOff>
      <xdr:row>42</xdr:row>
      <xdr:rowOff>100330</xdr:rowOff>
    </xdr:to>
    <xdr:sp macro="" textlink="">
      <xdr:nvSpPr>
        <xdr:cNvPr id="388" name="フローチャート: 判断 387">
          <a:extLst>
            <a:ext uri="{FF2B5EF4-FFF2-40B4-BE49-F238E27FC236}">
              <a16:creationId xmlns:a16="http://schemas.microsoft.com/office/drawing/2014/main" id="{4CBFF28C-A339-4D79-912F-F82090F9B1B7}"/>
            </a:ext>
          </a:extLst>
        </xdr:cNvPr>
        <xdr:cNvSpPr/>
      </xdr:nvSpPr>
      <xdr:spPr>
        <a:xfrm>
          <a:off x="13868400" y="6799580"/>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389" name="テキスト ボックス 388">
          <a:extLst>
            <a:ext uri="{FF2B5EF4-FFF2-40B4-BE49-F238E27FC236}">
              <a16:creationId xmlns:a16="http://schemas.microsoft.com/office/drawing/2014/main" id="{C3EED89B-1907-4034-AAD2-717226F4B184}"/>
            </a:ext>
          </a:extLst>
        </xdr:cNvPr>
        <xdr:cNvSpPr txBox="1"/>
      </xdr:nvSpPr>
      <xdr:spPr>
        <a:xfrm>
          <a:off x="13554075" y="688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110490</xdr:rowOff>
    </xdr:from>
    <xdr:to>
      <xdr:col>68</xdr:col>
      <xdr:colOff>152400</xdr:colOff>
      <xdr:row>37</xdr:row>
      <xdr:rowOff>118533</xdr:rowOff>
    </xdr:to>
    <xdr:cxnSp macro="">
      <xdr:nvCxnSpPr>
        <xdr:cNvPr id="390" name="直線コネクタ 389">
          <a:extLst>
            <a:ext uri="{FF2B5EF4-FFF2-40B4-BE49-F238E27FC236}">
              <a16:creationId xmlns:a16="http://schemas.microsoft.com/office/drawing/2014/main" id="{DB54C25D-0882-4564-9815-22889420133E}"/>
            </a:ext>
          </a:extLst>
        </xdr:cNvPr>
        <xdr:cNvCxnSpPr/>
      </xdr:nvCxnSpPr>
      <xdr:spPr>
        <a:xfrm>
          <a:off x="12296775" y="6098540"/>
          <a:ext cx="809625"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38946</xdr:rowOff>
    </xdr:from>
    <xdr:to>
      <xdr:col>68</xdr:col>
      <xdr:colOff>203200</xdr:colOff>
      <xdr:row>42</xdr:row>
      <xdr:rowOff>140546</xdr:rowOff>
    </xdr:to>
    <xdr:sp macro="" textlink="">
      <xdr:nvSpPr>
        <xdr:cNvPr id="391" name="フローチャート: 判断 390">
          <a:extLst>
            <a:ext uri="{FF2B5EF4-FFF2-40B4-BE49-F238E27FC236}">
              <a16:creationId xmlns:a16="http://schemas.microsoft.com/office/drawing/2014/main" id="{9A94F4F7-46F8-4A0C-8CAE-9D3C9C896832}"/>
            </a:ext>
          </a:extLst>
        </xdr:cNvPr>
        <xdr:cNvSpPr/>
      </xdr:nvSpPr>
      <xdr:spPr>
        <a:xfrm>
          <a:off x="13058775" y="6839796"/>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125323</xdr:rowOff>
    </xdr:from>
    <xdr:ext cx="762000" cy="259045"/>
    <xdr:sp macro="" textlink="">
      <xdr:nvSpPr>
        <xdr:cNvPr id="392" name="テキスト ボックス 391">
          <a:extLst>
            <a:ext uri="{FF2B5EF4-FFF2-40B4-BE49-F238E27FC236}">
              <a16:creationId xmlns:a16="http://schemas.microsoft.com/office/drawing/2014/main" id="{AD98C284-1BDE-4489-B3AB-10AC0D8795E5}"/>
            </a:ext>
          </a:extLst>
        </xdr:cNvPr>
        <xdr:cNvSpPr txBox="1"/>
      </xdr:nvSpPr>
      <xdr:spPr>
        <a:xfrm>
          <a:off x="12763500" y="692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393" name="フローチャート: 判断 392">
          <a:extLst>
            <a:ext uri="{FF2B5EF4-FFF2-40B4-BE49-F238E27FC236}">
              <a16:creationId xmlns:a16="http://schemas.microsoft.com/office/drawing/2014/main" id="{072A91D3-993B-40E1-9BCB-4C2763FE811E}"/>
            </a:ext>
          </a:extLst>
        </xdr:cNvPr>
        <xdr:cNvSpPr/>
      </xdr:nvSpPr>
      <xdr:spPr>
        <a:xfrm>
          <a:off x="12239625" y="6851015"/>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394" name="テキスト ボックス 393">
          <a:extLst>
            <a:ext uri="{FF2B5EF4-FFF2-40B4-BE49-F238E27FC236}">
              <a16:creationId xmlns:a16="http://schemas.microsoft.com/office/drawing/2014/main" id="{00D09EE9-6509-4D6E-9EC2-987B0592CCF1}"/>
            </a:ext>
          </a:extLst>
        </xdr:cNvPr>
        <xdr:cNvSpPr txBox="1"/>
      </xdr:nvSpPr>
      <xdr:spPr>
        <a:xfrm>
          <a:off x="11953875"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EE4D8EB2-F636-4149-9499-1658D74D4B82}"/>
            </a:ext>
          </a:extLst>
        </xdr:cNvPr>
        <xdr:cNvSpPr txBox="1"/>
      </xdr:nvSpPr>
      <xdr:spPr>
        <a:xfrm>
          <a:off x="15278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2CF0BAAB-2FEA-46FE-AD9F-3FC6B3C6E403}"/>
            </a:ext>
          </a:extLst>
        </xdr:cNvPr>
        <xdr:cNvSpPr txBox="1"/>
      </xdr:nvSpPr>
      <xdr:spPr>
        <a:xfrm>
          <a:off x="145161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E43D9212-2B7C-48B0-8690-A565DBF4D8D1}"/>
            </a:ext>
          </a:extLst>
        </xdr:cNvPr>
        <xdr:cNvSpPr txBox="1"/>
      </xdr:nvSpPr>
      <xdr:spPr>
        <a:xfrm>
          <a:off x="1371600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48B66545-C4C6-414A-91C9-B168E7089E71}"/>
            </a:ext>
          </a:extLst>
        </xdr:cNvPr>
        <xdr:cNvSpPr txBox="1"/>
      </xdr:nvSpPr>
      <xdr:spPr>
        <a:xfrm>
          <a:off x="12906375"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E837DB7-2A3F-44F1-9EF0-EA417BECBB93}"/>
            </a:ext>
          </a:extLst>
        </xdr:cNvPr>
        <xdr:cNvSpPr txBox="1"/>
      </xdr:nvSpPr>
      <xdr:spPr>
        <a:xfrm>
          <a:off x="12096750" y="774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41063</xdr:rowOff>
    </xdr:from>
    <xdr:to>
      <xdr:col>81</xdr:col>
      <xdr:colOff>95250</xdr:colOff>
      <xdr:row>38</xdr:row>
      <xdr:rowOff>142663</xdr:rowOff>
    </xdr:to>
    <xdr:sp macro="" textlink="">
      <xdr:nvSpPr>
        <xdr:cNvPr id="400" name="楕円 399">
          <a:extLst>
            <a:ext uri="{FF2B5EF4-FFF2-40B4-BE49-F238E27FC236}">
              <a16:creationId xmlns:a16="http://schemas.microsoft.com/office/drawing/2014/main" id="{B0748207-C492-44DC-A9B1-C48A8CCD2B16}"/>
            </a:ext>
          </a:extLst>
        </xdr:cNvPr>
        <xdr:cNvSpPr/>
      </xdr:nvSpPr>
      <xdr:spPr>
        <a:xfrm>
          <a:off x="15430500" y="6194213"/>
          <a:ext cx="9525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57590</xdr:rowOff>
    </xdr:from>
    <xdr:ext cx="762000" cy="259045"/>
    <xdr:sp macro="" textlink="">
      <xdr:nvSpPr>
        <xdr:cNvPr id="401" name="公債費負担の状況該当値テキスト">
          <a:extLst>
            <a:ext uri="{FF2B5EF4-FFF2-40B4-BE49-F238E27FC236}">
              <a16:creationId xmlns:a16="http://schemas.microsoft.com/office/drawing/2014/main" id="{B4BAC3B5-30E0-4E9C-95F0-6DB5CCD1751B}"/>
            </a:ext>
          </a:extLst>
        </xdr:cNvPr>
        <xdr:cNvSpPr txBox="1"/>
      </xdr:nvSpPr>
      <xdr:spPr>
        <a:xfrm>
          <a:off x="15563850" y="60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148167</xdr:rowOff>
    </xdr:from>
    <xdr:to>
      <xdr:col>77</xdr:col>
      <xdr:colOff>95250</xdr:colOff>
      <xdr:row>38</xdr:row>
      <xdr:rowOff>78316</xdr:rowOff>
    </xdr:to>
    <xdr:sp macro="" textlink="">
      <xdr:nvSpPr>
        <xdr:cNvPr id="402" name="楕円 401">
          <a:extLst>
            <a:ext uri="{FF2B5EF4-FFF2-40B4-BE49-F238E27FC236}">
              <a16:creationId xmlns:a16="http://schemas.microsoft.com/office/drawing/2014/main" id="{69AADCC6-E1B1-444D-8B2A-55DEBFE5EC15}"/>
            </a:ext>
          </a:extLst>
        </xdr:cNvPr>
        <xdr:cNvSpPr/>
      </xdr:nvSpPr>
      <xdr:spPr>
        <a:xfrm>
          <a:off x="14668500" y="6136217"/>
          <a:ext cx="9525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88494</xdr:rowOff>
    </xdr:from>
    <xdr:ext cx="736600" cy="259045"/>
    <xdr:sp macro="" textlink="">
      <xdr:nvSpPr>
        <xdr:cNvPr id="403" name="テキスト ボックス 402">
          <a:extLst>
            <a:ext uri="{FF2B5EF4-FFF2-40B4-BE49-F238E27FC236}">
              <a16:creationId xmlns:a16="http://schemas.microsoft.com/office/drawing/2014/main" id="{B3AC67F7-476F-4346-B750-9BF222018047}"/>
            </a:ext>
          </a:extLst>
        </xdr:cNvPr>
        <xdr:cNvSpPr txBox="1"/>
      </xdr:nvSpPr>
      <xdr:spPr>
        <a:xfrm>
          <a:off x="14373225" y="5914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83820</xdr:rowOff>
    </xdr:from>
    <xdr:to>
      <xdr:col>73</xdr:col>
      <xdr:colOff>44450</xdr:colOff>
      <xdr:row>38</xdr:row>
      <xdr:rowOff>13970</xdr:rowOff>
    </xdr:to>
    <xdr:sp macro="" textlink="">
      <xdr:nvSpPr>
        <xdr:cNvPr id="404" name="楕円 403">
          <a:extLst>
            <a:ext uri="{FF2B5EF4-FFF2-40B4-BE49-F238E27FC236}">
              <a16:creationId xmlns:a16="http://schemas.microsoft.com/office/drawing/2014/main" id="{1C7376B5-BFD1-4C8C-84FB-72A7EB46263E}"/>
            </a:ext>
          </a:extLst>
        </xdr:cNvPr>
        <xdr:cNvSpPr/>
      </xdr:nvSpPr>
      <xdr:spPr>
        <a:xfrm>
          <a:off x="13868400" y="6078220"/>
          <a:ext cx="85725" cy="857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24147</xdr:rowOff>
    </xdr:from>
    <xdr:ext cx="762000" cy="259045"/>
    <xdr:sp macro="" textlink="">
      <xdr:nvSpPr>
        <xdr:cNvPr id="405" name="テキスト ボックス 404">
          <a:extLst>
            <a:ext uri="{FF2B5EF4-FFF2-40B4-BE49-F238E27FC236}">
              <a16:creationId xmlns:a16="http://schemas.microsoft.com/office/drawing/2014/main" id="{358E6502-9C77-49C4-BA6B-AC2DD3B715E1}"/>
            </a:ext>
          </a:extLst>
        </xdr:cNvPr>
        <xdr:cNvSpPr txBox="1"/>
      </xdr:nvSpPr>
      <xdr:spPr>
        <a:xfrm>
          <a:off x="13554075" y="5856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67733</xdr:rowOff>
    </xdr:from>
    <xdr:to>
      <xdr:col>68</xdr:col>
      <xdr:colOff>203200</xdr:colOff>
      <xdr:row>37</xdr:row>
      <xdr:rowOff>169334</xdr:rowOff>
    </xdr:to>
    <xdr:sp macro="" textlink="">
      <xdr:nvSpPr>
        <xdr:cNvPr id="406" name="楕円 405">
          <a:extLst>
            <a:ext uri="{FF2B5EF4-FFF2-40B4-BE49-F238E27FC236}">
              <a16:creationId xmlns:a16="http://schemas.microsoft.com/office/drawing/2014/main" id="{1C3152DB-8FD5-418A-B02F-A21AFB1E4DE6}"/>
            </a:ext>
          </a:extLst>
        </xdr:cNvPr>
        <xdr:cNvSpPr/>
      </xdr:nvSpPr>
      <xdr:spPr>
        <a:xfrm>
          <a:off x="13058775" y="6055783"/>
          <a:ext cx="85725" cy="9525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8060</xdr:rowOff>
    </xdr:from>
    <xdr:ext cx="762000" cy="259045"/>
    <xdr:sp macro="" textlink="">
      <xdr:nvSpPr>
        <xdr:cNvPr id="407" name="テキスト ボックス 406">
          <a:extLst>
            <a:ext uri="{FF2B5EF4-FFF2-40B4-BE49-F238E27FC236}">
              <a16:creationId xmlns:a16="http://schemas.microsoft.com/office/drawing/2014/main" id="{59708287-68B5-4DFE-96F8-1F8825534094}"/>
            </a:ext>
          </a:extLst>
        </xdr:cNvPr>
        <xdr:cNvSpPr txBox="1"/>
      </xdr:nvSpPr>
      <xdr:spPr>
        <a:xfrm>
          <a:off x="12763500" y="584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59690</xdr:rowOff>
    </xdr:from>
    <xdr:to>
      <xdr:col>64</xdr:col>
      <xdr:colOff>152400</xdr:colOff>
      <xdr:row>37</xdr:row>
      <xdr:rowOff>161290</xdr:rowOff>
    </xdr:to>
    <xdr:sp macro="" textlink="">
      <xdr:nvSpPr>
        <xdr:cNvPr id="408" name="楕円 407">
          <a:extLst>
            <a:ext uri="{FF2B5EF4-FFF2-40B4-BE49-F238E27FC236}">
              <a16:creationId xmlns:a16="http://schemas.microsoft.com/office/drawing/2014/main" id="{81263820-EA42-43AA-8C2E-968E00A9CD8E}"/>
            </a:ext>
          </a:extLst>
        </xdr:cNvPr>
        <xdr:cNvSpPr/>
      </xdr:nvSpPr>
      <xdr:spPr>
        <a:xfrm>
          <a:off x="12239625" y="6050915"/>
          <a:ext cx="104775"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17</xdr:rowOff>
    </xdr:from>
    <xdr:ext cx="762000" cy="259045"/>
    <xdr:sp macro="" textlink="">
      <xdr:nvSpPr>
        <xdr:cNvPr id="409" name="テキスト ボックス 408">
          <a:extLst>
            <a:ext uri="{FF2B5EF4-FFF2-40B4-BE49-F238E27FC236}">
              <a16:creationId xmlns:a16="http://schemas.microsoft.com/office/drawing/2014/main" id="{C9E00C59-928A-4369-9053-F3D0A35768FF}"/>
            </a:ext>
          </a:extLst>
        </xdr:cNvPr>
        <xdr:cNvSpPr txBox="1"/>
      </xdr:nvSpPr>
      <xdr:spPr>
        <a:xfrm>
          <a:off x="11953875" y="582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6932646-D081-4628-A60C-40FD236A3396}"/>
            </a:ext>
          </a:extLst>
        </xdr:cNvPr>
        <xdr:cNvSpPr/>
      </xdr:nvSpPr>
      <xdr:spPr>
        <a:xfrm>
          <a:off x="11668125" y="1143000"/>
          <a:ext cx="461962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C1B18903-2803-414D-AF04-CB50BED507F3}"/>
            </a:ext>
          </a:extLst>
        </xdr:cNvPr>
        <xdr:cNvSpPr txBox="1"/>
      </xdr:nvSpPr>
      <xdr:spPr>
        <a:xfrm>
          <a:off x="12523455" y="1485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2E8D7966-1D21-4F3B-BA1F-08E07C82B178}"/>
            </a:ext>
          </a:extLst>
        </xdr:cNvPr>
        <xdr:cNvSpPr txBox="1"/>
      </xdr:nvSpPr>
      <xdr:spPr>
        <a:xfrm>
          <a:off x="13936995" y="1457325"/>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97732D55-C6D3-4BF0-A5BB-7A40898E208C}"/>
            </a:ext>
          </a:extLst>
        </xdr:cNvPr>
        <xdr:cNvSpPr/>
      </xdr:nvSpPr>
      <xdr:spPr>
        <a:xfrm>
          <a:off x="16354425" y="1381125"/>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A983C875-1A7C-4097-8E0F-6C33D8D231D8}"/>
            </a:ext>
          </a:extLst>
        </xdr:cNvPr>
        <xdr:cNvSpPr/>
      </xdr:nvSpPr>
      <xdr:spPr>
        <a:xfrm>
          <a:off x="16354425" y="1562100"/>
          <a:ext cx="13716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ABF85CE-D7C8-415A-BDD5-D7F03AC46E00}"/>
            </a:ext>
          </a:extLst>
        </xdr:cNvPr>
        <xdr:cNvSpPr/>
      </xdr:nvSpPr>
      <xdr:spPr>
        <a:xfrm>
          <a:off x="17849850" y="1381125"/>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5DD2038C-4903-4D3D-A86F-9178A1349765}"/>
            </a:ext>
          </a:extLst>
        </xdr:cNvPr>
        <xdr:cNvSpPr/>
      </xdr:nvSpPr>
      <xdr:spPr>
        <a:xfrm>
          <a:off x="17849850" y="1562100"/>
          <a:ext cx="1152525"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98757817-E3A0-4178-B29D-F447AAE91DC1}"/>
            </a:ext>
          </a:extLst>
        </xdr:cNvPr>
        <xdr:cNvSpPr/>
      </xdr:nvSpPr>
      <xdr:spPr>
        <a:xfrm>
          <a:off x="19173825" y="1381125"/>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DD429BF-E7BA-45BA-BE6B-92E9E3282B34}"/>
            </a:ext>
          </a:extLst>
        </xdr:cNvPr>
        <xdr:cNvSpPr/>
      </xdr:nvSpPr>
      <xdr:spPr>
        <a:xfrm>
          <a:off x="19173825" y="1562100"/>
          <a:ext cx="116205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C795CF0-4DF5-47DE-A77C-BBB8AF64FD3C}"/>
            </a:ext>
          </a:extLst>
        </xdr:cNvPr>
        <xdr:cNvSpPr/>
      </xdr:nvSpPr>
      <xdr:spPr>
        <a:xfrm>
          <a:off x="11668125" y="1866900"/>
          <a:ext cx="4619625" cy="2276475"/>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727694AE-8F4E-4A27-A1F0-A2EEA8418BBD}"/>
            </a:ext>
          </a:extLst>
        </xdr:cNvPr>
        <xdr:cNvSpPr/>
      </xdr:nvSpPr>
      <xdr:spPr>
        <a:xfrm>
          <a:off x="16459200" y="1866900"/>
          <a:ext cx="5476875" cy="22764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43EF1D0C-B936-49DB-AA2E-04107E83EA4F}"/>
            </a:ext>
          </a:extLst>
        </xdr:cNvPr>
        <xdr:cNvSpPr/>
      </xdr:nvSpPr>
      <xdr:spPr>
        <a:xfrm>
          <a:off x="16459200" y="1866900"/>
          <a:ext cx="3467100" cy="2381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B17907C5-2CC8-4FD7-9F3E-8FF26A660E9A}"/>
            </a:ext>
          </a:extLst>
        </xdr:cNvPr>
        <xdr:cNvSpPr txBox="1"/>
      </xdr:nvSpPr>
      <xdr:spPr>
        <a:xfrm>
          <a:off x="16573500" y="2162175"/>
          <a:ext cx="5257800" cy="191452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現時点において、一般会計が将来支払っていかなければならない負債等が財政を圧迫する可能性は非常に低い。</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　今後も事務事業の効果や優先順位を精査するとともに、地方債の計画的な発行等により財政の健全化に努める。</a:t>
          </a: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7ACD1FD9-CF5D-47B3-B545-6206A58E82AC}"/>
            </a:ext>
          </a:extLst>
        </xdr:cNvPr>
        <xdr:cNvSpPr txBox="1"/>
      </xdr:nvSpPr>
      <xdr:spPr>
        <a:xfrm>
          <a:off x="11630025" y="1685925"/>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434CE600-D4C7-4B9E-87EC-471C982055F9}"/>
            </a:ext>
          </a:extLst>
        </xdr:cNvPr>
        <xdr:cNvCxnSpPr/>
      </xdr:nvCxnSpPr>
      <xdr:spPr>
        <a:xfrm>
          <a:off x="11668125" y="4143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8892E212-0481-430F-AB28-8832A9B12716}"/>
            </a:ext>
          </a:extLst>
        </xdr:cNvPr>
        <xdr:cNvSpPr txBox="1"/>
      </xdr:nvSpPr>
      <xdr:spPr>
        <a:xfrm>
          <a:off x="10982325" y="4007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22AA257C-5422-4701-95EF-69BD07D1AD8F}"/>
            </a:ext>
          </a:extLst>
        </xdr:cNvPr>
        <xdr:cNvCxnSpPr/>
      </xdr:nvCxnSpPr>
      <xdr:spPr>
        <a:xfrm>
          <a:off x="11668125" y="3760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E27E8A9D-9920-43CD-81A8-4492908A2A22}"/>
            </a:ext>
          </a:extLst>
        </xdr:cNvPr>
        <xdr:cNvSpPr txBox="1"/>
      </xdr:nvSpPr>
      <xdr:spPr>
        <a:xfrm>
          <a:off x="10982325" y="363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316A3DAA-2E1C-4B1D-A937-2B3D83045ACA}"/>
            </a:ext>
          </a:extLst>
        </xdr:cNvPr>
        <xdr:cNvCxnSpPr/>
      </xdr:nvCxnSpPr>
      <xdr:spPr>
        <a:xfrm>
          <a:off x="11668125" y="3383492"/>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1AD12997-6A0D-4FC6-BCBC-723279BE734A}"/>
            </a:ext>
          </a:extLst>
        </xdr:cNvPr>
        <xdr:cNvSpPr txBox="1"/>
      </xdr:nvSpPr>
      <xdr:spPr>
        <a:xfrm>
          <a:off x="10982325" y="3247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F88C8F5D-321C-4B3A-9405-18655E959618}"/>
            </a:ext>
          </a:extLst>
        </xdr:cNvPr>
        <xdr:cNvCxnSpPr/>
      </xdr:nvCxnSpPr>
      <xdr:spPr>
        <a:xfrm>
          <a:off x="11668125" y="3000375"/>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AA179F9A-DFA3-484F-AA61-E86D8EC4C7C9}"/>
            </a:ext>
          </a:extLst>
        </xdr:cNvPr>
        <xdr:cNvSpPr txBox="1"/>
      </xdr:nvSpPr>
      <xdr:spPr>
        <a:xfrm>
          <a:off x="10982325" y="287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581B888E-7C62-4D22-BE02-E5910FD4EDBD}"/>
            </a:ext>
          </a:extLst>
        </xdr:cNvPr>
        <xdr:cNvCxnSpPr/>
      </xdr:nvCxnSpPr>
      <xdr:spPr>
        <a:xfrm>
          <a:off x="11668125" y="2617258"/>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E2B04F33-E31A-473C-97C0-BB390C897DB5}"/>
            </a:ext>
          </a:extLst>
        </xdr:cNvPr>
        <xdr:cNvSpPr txBox="1"/>
      </xdr:nvSpPr>
      <xdr:spPr>
        <a:xfrm>
          <a:off x="10982325" y="2487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6B7B7173-A309-4A43-B4CB-D84809D4B7BB}"/>
            </a:ext>
          </a:extLst>
        </xdr:cNvPr>
        <xdr:cNvCxnSpPr/>
      </xdr:nvCxnSpPr>
      <xdr:spPr>
        <a:xfrm>
          <a:off x="11668125" y="2250017"/>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AA6BADD0-87E3-4C2E-BF0D-04BFDCB5AEB8}"/>
            </a:ext>
          </a:extLst>
        </xdr:cNvPr>
        <xdr:cNvSpPr txBox="1"/>
      </xdr:nvSpPr>
      <xdr:spPr>
        <a:xfrm>
          <a:off x="10982325" y="2104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8B2C0DEA-356B-40D7-BA9A-4BBC734044D6}"/>
            </a:ext>
          </a:extLst>
        </xdr:cNvPr>
        <xdr:cNvCxnSpPr/>
      </xdr:nvCxnSpPr>
      <xdr:spPr>
        <a:xfrm>
          <a:off x="11668125" y="1866900"/>
          <a:ext cx="4619625"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56FBBF33-5F17-4436-98C3-74361569BF10}"/>
            </a:ext>
          </a:extLst>
        </xdr:cNvPr>
        <xdr:cNvSpPr/>
      </xdr:nvSpPr>
      <xdr:spPr>
        <a:xfrm>
          <a:off x="11668125" y="1866900"/>
          <a:ext cx="4619625" cy="227647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76729</xdr:rowOff>
    </xdr:to>
    <xdr:cxnSp macro="">
      <xdr:nvCxnSpPr>
        <xdr:cNvPr id="438" name="直線コネクタ 437">
          <a:extLst>
            <a:ext uri="{FF2B5EF4-FFF2-40B4-BE49-F238E27FC236}">
              <a16:creationId xmlns:a16="http://schemas.microsoft.com/office/drawing/2014/main" id="{CF2334C9-D5C8-4CDB-8F3F-0BE66C5727D5}"/>
            </a:ext>
          </a:extLst>
        </xdr:cNvPr>
        <xdr:cNvCxnSpPr/>
      </xdr:nvCxnSpPr>
      <xdr:spPr>
        <a:xfrm flipV="1">
          <a:off x="15478125" y="2250017"/>
          <a:ext cx="0" cy="1389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48806</xdr:rowOff>
    </xdr:from>
    <xdr:ext cx="762000" cy="259045"/>
    <xdr:sp macro="" textlink="">
      <xdr:nvSpPr>
        <xdr:cNvPr id="439" name="将来負担の状況最小値テキスト">
          <a:extLst>
            <a:ext uri="{FF2B5EF4-FFF2-40B4-BE49-F238E27FC236}">
              <a16:creationId xmlns:a16="http://schemas.microsoft.com/office/drawing/2014/main" id="{285AA24B-E2E8-4D64-9A80-5F7D0A194197}"/>
            </a:ext>
          </a:extLst>
        </xdr:cNvPr>
        <xdr:cNvSpPr txBox="1"/>
      </xdr:nvSpPr>
      <xdr:spPr>
        <a:xfrm>
          <a:off x="15563850" y="3607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76729</xdr:rowOff>
    </xdr:from>
    <xdr:to>
      <xdr:col>81</xdr:col>
      <xdr:colOff>133350</xdr:colOff>
      <xdr:row>22</xdr:row>
      <xdr:rowOff>76729</xdr:rowOff>
    </xdr:to>
    <xdr:cxnSp macro="">
      <xdr:nvCxnSpPr>
        <xdr:cNvPr id="440" name="直線コネクタ 439">
          <a:extLst>
            <a:ext uri="{FF2B5EF4-FFF2-40B4-BE49-F238E27FC236}">
              <a16:creationId xmlns:a16="http://schemas.microsoft.com/office/drawing/2014/main" id="{FCDC7E34-742E-4512-8CB6-D95317428E4D}"/>
            </a:ext>
          </a:extLst>
        </xdr:cNvPr>
        <xdr:cNvCxnSpPr/>
      </xdr:nvCxnSpPr>
      <xdr:spPr>
        <a:xfrm>
          <a:off x="15401925" y="3639079"/>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EFA52306-C332-40F3-B158-888B462D078B}"/>
            </a:ext>
          </a:extLst>
        </xdr:cNvPr>
        <xdr:cNvSpPr txBox="1"/>
      </xdr:nvSpPr>
      <xdr:spPr>
        <a:xfrm>
          <a:off x="15563850" y="1952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51A2CABE-BFA6-462B-99EB-A2DA6473F61A}"/>
            </a:ext>
          </a:extLst>
        </xdr:cNvPr>
        <xdr:cNvCxnSpPr/>
      </xdr:nvCxnSpPr>
      <xdr:spPr>
        <a:xfrm>
          <a:off x="15401925" y="2250017"/>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3" name="将来負担の状況平均値テキスト">
          <a:extLst>
            <a:ext uri="{FF2B5EF4-FFF2-40B4-BE49-F238E27FC236}">
              <a16:creationId xmlns:a16="http://schemas.microsoft.com/office/drawing/2014/main" id="{79827BE4-9C28-499C-B847-6EABDDED61C8}"/>
            </a:ext>
          </a:extLst>
        </xdr:cNvPr>
        <xdr:cNvSpPr txBox="1"/>
      </xdr:nvSpPr>
      <xdr:spPr>
        <a:xfrm>
          <a:off x="15563850" y="21712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4" name="フローチャート: 判断 443">
          <a:extLst>
            <a:ext uri="{FF2B5EF4-FFF2-40B4-BE49-F238E27FC236}">
              <a16:creationId xmlns:a16="http://schemas.microsoft.com/office/drawing/2014/main" id="{D35099BC-FBB3-498A-B7A9-2371873FC3C8}"/>
            </a:ext>
          </a:extLst>
        </xdr:cNvPr>
        <xdr:cNvSpPr/>
      </xdr:nvSpPr>
      <xdr:spPr>
        <a:xfrm>
          <a:off x="15430500" y="21928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A5427449-7C6C-470A-A626-5C6A9E92B4D6}"/>
            </a:ext>
          </a:extLst>
        </xdr:cNvPr>
        <xdr:cNvSpPr/>
      </xdr:nvSpPr>
      <xdr:spPr>
        <a:xfrm>
          <a:off x="14668500" y="219286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14FD480B-0E14-4E7E-A7B5-A03FC3E63DDB}"/>
            </a:ext>
          </a:extLst>
        </xdr:cNvPr>
        <xdr:cNvSpPr txBox="1"/>
      </xdr:nvSpPr>
      <xdr:spPr>
        <a:xfrm>
          <a:off x="14373225" y="197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19579</xdr:rowOff>
    </xdr:from>
    <xdr:to>
      <xdr:col>73</xdr:col>
      <xdr:colOff>44450</xdr:colOff>
      <xdr:row>15</xdr:row>
      <xdr:rowOff>121179</xdr:rowOff>
    </xdr:to>
    <xdr:sp macro="" textlink="">
      <xdr:nvSpPr>
        <xdr:cNvPr id="447" name="フローチャート: 判断 446">
          <a:extLst>
            <a:ext uri="{FF2B5EF4-FFF2-40B4-BE49-F238E27FC236}">
              <a16:creationId xmlns:a16="http://schemas.microsoft.com/office/drawing/2014/main" id="{2BFB66C3-0352-4BBA-990C-549DEF7A71C3}"/>
            </a:ext>
          </a:extLst>
        </xdr:cNvPr>
        <xdr:cNvSpPr/>
      </xdr:nvSpPr>
      <xdr:spPr>
        <a:xfrm>
          <a:off x="13868400" y="2448454"/>
          <a:ext cx="85725"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131356</xdr:rowOff>
    </xdr:from>
    <xdr:ext cx="762000" cy="259045"/>
    <xdr:sp macro="" textlink="">
      <xdr:nvSpPr>
        <xdr:cNvPr id="448" name="テキスト ボックス 447">
          <a:extLst>
            <a:ext uri="{FF2B5EF4-FFF2-40B4-BE49-F238E27FC236}">
              <a16:creationId xmlns:a16="http://schemas.microsoft.com/office/drawing/2014/main" id="{AA8B8EC5-2B09-4DD2-8523-D234BBD317E0}"/>
            </a:ext>
          </a:extLst>
        </xdr:cNvPr>
        <xdr:cNvSpPr txBox="1"/>
      </xdr:nvSpPr>
      <xdr:spPr>
        <a:xfrm>
          <a:off x="13554075" y="223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119063</xdr:rowOff>
    </xdr:from>
    <xdr:to>
      <xdr:col>68</xdr:col>
      <xdr:colOff>203200</xdr:colOff>
      <xdr:row>18</xdr:row>
      <xdr:rowOff>49213</xdr:rowOff>
    </xdr:to>
    <xdr:sp macro="" textlink="">
      <xdr:nvSpPr>
        <xdr:cNvPr id="449" name="フローチャート: 判断 448">
          <a:extLst>
            <a:ext uri="{FF2B5EF4-FFF2-40B4-BE49-F238E27FC236}">
              <a16:creationId xmlns:a16="http://schemas.microsoft.com/office/drawing/2014/main" id="{53533EF4-1462-402F-9F9D-4AE645609C04}"/>
            </a:ext>
          </a:extLst>
        </xdr:cNvPr>
        <xdr:cNvSpPr/>
      </xdr:nvSpPr>
      <xdr:spPr>
        <a:xfrm>
          <a:off x="13058775" y="2874963"/>
          <a:ext cx="85725" cy="857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59390</xdr:rowOff>
    </xdr:from>
    <xdr:ext cx="762000" cy="259045"/>
    <xdr:sp macro="" textlink="">
      <xdr:nvSpPr>
        <xdr:cNvPr id="450" name="テキスト ボックス 449">
          <a:extLst>
            <a:ext uri="{FF2B5EF4-FFF2-40B4-BE49-F238E27FC236}">
              <a16:creationId xmlns:a16="http://schemas.microsoft.com/office/drawing/2014/main" id="{80A477C8-1ECA-44A8-8C11-BCBDA3C0F57F}"/>
            </a:ext>
          </a:extLst>
        </xdr:cNvPr>
        <xdr:cNvSpPr txBox="1"/>
      </xdr:nvSpPr>
      <xdr:spPr>
        <a:xfrm>
          <a:off x="12763500" y="265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7938</xdr:rowOff>
    </xdr:from>
    <xdr:to>
      <xdr:col>64</xdr:col>
      <xdr:colOff>152400</xdr:colOff>
      <xdr:row>18</xdr:row>
      <xdr:rowOff>109538</xdr:rowOff>
    </xdr:to>
    <xdr:sp macro="" textlink="">
      <xdr:nvSpPr>
        <xdr:cNvPr id="451" name="フローチャート: 判断 450">
          <a:extLst>
            <a:ext uri="{FF2B5EF4-FFF2-40B4-BE49-F238E27FC236}">
              <a16:creationId xmlns:a16="http://schemas.microsoft.com/office/drawing/2014/main" id="{5156CA54-6C2E-4480-842C-D224329B2D46}"/>
            </a:ext>
          </a:extLst>
        </xdr:cNvPr>
        <xdr:cNvSpPr/>
      </xdr:nvSpPr>
      <xdr:spPr>
        <a:xfrm>
          <a:off x="12239625" y="2925763"/>
          <a:ext cx="10477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119715</xdr:rowOff>
    </xdr:from>
    <xdr:ext cx="762000" cy="259045"/>
    <xdr:sp macro="" textlink="">
      <xdr:nvSpPr>
        <xdr:cNvPr id="452" name="テキスト ボックス 451">
          <a:extLst>
            <a:ext uri="{FF2B5EF4-FFF2-40B4-BE49-F238E27FC236}">
              <a16:creationId xmlns:a16="http://schemas.microsoft.com/office/drawing/2014/main" id="{7C2C2B11-65E4-458C-961C-888F934A8356}"/>
            </a:ext>
          </a:extLst>
        </xdr:cNvPr>
        <xdr:cNvSpPr txBox="1"/>
      </xdr:nvSpPr>
      <xdr:spPr>
        <a:xfrm>
          <a:off x="11953875" y="271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26081C6A-113B-4982-94BB-27856BF7C827}"/>
            </a:ext>
          </a:extLst>
        </xdr:cNvPr>
        <xdr:cNvSpPr txBox="1"/>
      </xdr:nvSpPr>
      <xdr:spPr>
        <a:xfrm>
          <a:off x="15278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9E7DE900-87EE-4E26-921D-A210D7C7C592}"/>
            </a:ext>
          </a:extLst>
        </xdr:cNvPr>
        <xdr:cNvSpPr txBox="1"/>
      </xdr:nvSpPr>
      <xdr:spPr>
        <a:xfrm>
          <a:off x="145161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63DB0BE2-4611-4EA1-A3E6-D4564A449552}"/>
            </a:ext>
          </a:extLst>
        </xdr:cNvPr>
        <xdr:cNvSpPr txBox="1"/>
      </xdr:nvSpPr>
      <xdr:spPr>
        <a:xfrm>
          <a:off x="1371600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1788054F-85B5-4987-9357-64B7A404E386}"/>
            </a:ext>
          </a:extLst>
        </xdr:cNvPr>
        <xdr:cNvSpPr txBox="1"/>
      </xdr:nvSpPr>
      <xdr:spPr>
        <a:xfrm>
          <a:off x="12906375"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FA9FCD38-BDED-44AF-94F3-31309B173D87}"/>
            </a:ext>
          </a:extLst>
        </xdr:cNvPr>
        <xdr:cNvSpPr txBox="1"/>
      </xdr:nvSpPr>
      <xdr:spPr>
        <a:xfrm>
          <a:off x="12096750" y="414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129540</xdr:rowOff>
    </xdr:from>
    <xdr:to>
      <xdr:col>63</xdr:col>
      <xdr:colOff>98425</xdr:colOff>
      <xdr:row>3</xdr:row>
      <xdr:rowOff>123825</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9540"/>
          <a:ext cx="12860020" cy="508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19685</xdr:rowOff>
    </xdr:from>
    <xdr:to>
      <xdr:col>115</xdr:col>
      <xdr:colOff>41275</xdr:colOff>
      <xdr:row>4</xdr:row>
      <xdr:rowOff>65405</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354800" y="191135"/>
          <a:ext cx="398145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45720</xdr:rowOff>
    </xdr:from>
    <xdr:to>
      <xdr:col>115</xdr:col>
      <xdr:colOff>22225</xdr:colOff>
      <xdr:row>4</xdr:row>
      <xdr:rowOff>38735</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380200" y="217170"/>
          <a:ext cx="393700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71120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405600" y="242570"/>
          <a:ext cx="387731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81</xdr:col>
      <xdr:colOff>117475</xdr:colOff>
      <xdr:row>1</xdr:row>
      <xdr:rowOff>19685</xdr:rowOff>
    </xdr:from>
    <xdr:to>
      <xdr:col>94</xdr:col>
      <xdr:colOff>177800</xdr:colOff>
      <xdr:row>4</xdr:row>
      <xdr:rowOff>65405</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525240" y="191135"/>
          <a:ext cx="269367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45720</xdr:rowOff>
    </xdr:from>
    <xdr:to>
      <xdr:col>94</xdr:col>
      <xdr:colOff>158750</xdr:colOff>
      <xdr:row>4</xdr:row>
      <xdr:rowOff>38735</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550640" y="217170"/>
          <a:ext cx="264922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71120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576040" y="242570"/>
          <a:ext cx="259207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32385</xdr:rowOff>
    </xdr:from>
    <xdr:to>
      <xdr:col>115</xdr:col>
      <xdr:colOff>47625</xdr:colOff>
      <xdr:row>87</xdr:row>
      <xdr:rowOff>149225</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635"/>
          <a:ext cx="23342600" cy="1417574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156210</xdr:rowOff>
    </xdr:from>
    <xdr:to>
      <xdr:col>52</xdr:col>
      <xdr:colOff>12700</xdr:colOff>
      <xdr:row>19</xdr:row>
      <xdr:rowOff>26035</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9620" y="1527810"/>
          <a:ext cx="9776460" cy="175577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99160" y="1555750"/>
          <a:ext cx="141478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50440" y="1555750"/>
          <a:ext cx="12852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15,505
14,603
13.86
8,682,006
8,267,129
384,394
5,408,624
3,517,357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99180" y="1555750"/>
          <a:ext cx="154432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6985</xdr:rowOff>
    </xdr:from>
    <xdr:to>
      <xdr:col>35</xdr:col>
      <xdr:colOff>111125</xdr:colOff>
      <xdr:row>14</xdr:row>
      <xdr:rowOff>168910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143500" y="1550035"/>
          <a:ext cx="205740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6985</xdr:rowOff>
    </xdr:from>
    <xdr:to>
      <xdr:col>41</xdr:col>
      <xdr:colOff>180975</xdr:colOff>
      <xdr:row>14</xdr:row>
      <xdr:rowOff>168910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200900" y="1550035"/>
          <a:ext cx="128524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0.3
-</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6985</xdr:rowOff>
    </xdr:from>
    <xdr:to>
      <xdr:col>45</xdr:col>
      <xdr:colOff>79375</xdr:colOff>
      <xdr:row>14</xdr:row>
      <xdr:rowOff>168910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552180" y="1550035"/>
          <a:ext cx="642620" cy="1019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26035</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143500" y="2413000"/>
          <a:ext cx="205740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26035</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264400" y="2413000"/>
          <a:ext cx="3474720" cy="6991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156210</xdr:rowOff>
    </xdr:from>
    <xdr:to>
      <xdr:col>60</xdr:col>
      <xdr:colOff>0</xdr:colOff>
      <xdr:row>15</xdr:row>
      <xdr:rowOff>97790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698480" y="1527810"/>
          <a:ext cx="1455420" cy="114173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45720</xdr:rowOff>
    </xdr:from>
    <xdr:to>
      <xdr:col>60</xdr:col>
      <xdr:colOff>95250</xdr:colOff>
      <xdr:row>10</xdr:row>
      <xdr:rowOff>129540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963910" y="1588770"/>
          <a:ext cx="1285240" cy="2552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143510</xdr:rowOff>
    </xdr:from>
    <xdr:to>
      <xdr:col>60</xdr:col>
      <xdr:colOff>95250</xdr:colOff>
      <xdr:row>12</xdr:row>
      <xdr:rowOff>52070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963910" y="1858010"/>
          <a:ext cx="128524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129540</xdr:rowOff>
    </xdr:from>
    <xdr:to>
      <xdr:col>60</xdr:col>
      <xdr:colOff>95250</xdr:colOff>
      <xdr:row>16</xdr:row>
      <xdr:rowOff>78105</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963910" y="2186940"/>
          <a:ext cx="1285240" cy="634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136525</xdr:rowOff>
    </xdr:from>
    <xdr:to>
      <xdr:col>54</xdr:col>
      <xdr:colOff>38100</xdr:colOff>
      <xdr:row>9</xdr:row>
      <xdr:rowOff>136525</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802620" y="1679575"/>
          <a:ext cx="17399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84455</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837545" y="16275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6985</xdr:rowOff>
    </xdr:from>
    <xdr:to>
      <xdr:col>54</xdr:col>
      <xdr:colOff>3175</xdr:colOff>
      <xdr:row>11</xdr:row>
      <xdr:rowOff>110490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837545" y="18929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104140</xdr:rowOff>
    </xdr:from>
    <xdr:to>
      <xdr:col>53</xdr:col>
      <xdr:colOff>146050</xdr:colOff>
      <xdr:row>13</xdr:row>
      <xdr:rowOff>71120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881995" y="2161540"/>
          <a:ext cx="0" cy="138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104140</xdr:rowOff>
    </xdr:from>
    <xdr:to>
      <xdr:col>54</xdr:col>
      <xdr:colOff>38100</xdr:colOff>
      <xdr:row>12</xdr:row>
      <xdr:rowOff>104140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802620" y="216154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171450</xdr:rowOff>
    </xdr:from>
    <xdr:to>
      <xdr:col>53</xdr:col>
      <xdr:colOff>146050</xdr:colOff>
      <xdr:row>14</xdr:row>
      <xdr:rowOff>139700</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881995" y="24003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143510</xdr:rowOff>
    </xdr:from>
    <xdr:to>
      <xdr:col>54</xdr:col>
      <xdr:colOff>38100</xdr:colOff>
      <xdr:row>14</xdr:row>
      <xdr:rowOff>143510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802620" y="2543810"/>
          <a:ext cx="17399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65405</xdr:rowOff>
    </xdr:from>
    <xdr:ext cx="8891270" cy="26098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706120" y="3494405"/>
          <a:ext cx="88912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149225</xdr:rowOff>
    </xdr:from>
    <xdr:ext cx="6041390" cy="2641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706120" y="3749675"/>
          <a:ext cx="60413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58420</xdr:rowOff>
    </xdr:from>
    <xdr:ext cx="8226425" cy="26479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706120" y="4001770"/>
          <a:ext cx="82264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143510</xdr:rowOff>
    </xdr:from>
    <xdr:ext cx="179705" cy="26289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706120" y="4258310"/>
          <a:ext cx="1797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71120</xdr:rowOff>
    </xdr:from>
    <xdr:to>
      <xdr:col>26</xdr:col>
      <xdr:colOff>184150</xdr:colOff>
      <xdr:row>29</xdr:row>
      <xdr:rowOff>45720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962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136525</xdr:rowOff>
    </xdr:from>
    <xdr:to>
      <xdr:col>34</xdr:col>
      <xdr:colOff>120650</xdr:colOff>
      <xdr:row>29</xdr:row>
      <xdr:rowOff>45720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4635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156210</xdr:rowOff>
    </xdr:from>
    <xdr:to>
      <xdr:col>34</xdr:col>
      <xdr:colOff>120650</xdr:colOff>
      <xdr:row>30</xdr:row>
      <xdr:rowOff>65405</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4635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136525</xdr:rowOff>
    </xdr:from>
    <xdr:to>
      <xdr:col>42</xdr:col>
      <xdr:colOff>82550</xdr:colOff>
      <xdr:row>29</xdr:row>
      <xdr:rowOff>45720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17550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156210</xdr:rowOff>
    </xdr:from>
    <xdr:to>
      <xdr:col>42</xdr:col>
      <xdr:colOff>82550</xdr:colOff>
      <xdr:row>30</xdr:row>
      <xdr:rowOff>65405</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136525</xdr:rowOff>
    </xdr:from>
    <xdr:to>
      <xdr:col>51</xdr:col>
      <xdr:colOff>22225</xdr:colOff>
      <xdr:row>29</xdr:row>
      <xdr:rowOff>45720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80872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28</xdr:row>
      <xdr:rowOff>156210</xdr:rowOff>
    </xdr:from>
    <xdr:to>
      <xdr:col>51</xdr:col>
      <xdr:colOff>22225</xdr:colOff>
      <xdr:row>30</xdr:row>
      <xdr:rowOff>65405</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80872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129540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962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129540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8612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129540</xdr:rowOff>
    </xdr:from>
    <xdr:to>
      <xdr:col>47</xdr:col>
      <xdr:colOff>187325</xdr:colOff>
      <xdr:row>32</xdr:row>
      <xdr:rowOff>38735</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84962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104140</xdr:rowOff>
    </xdr:from>
    <xdr:to>
      <xdr:col>54</xdr:col>
      <xdr:colOff>95250</xdr:colOff>
      <xdr:row>43</xdr:row>
      <xdr:rowOff>123825</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9026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前年度より1.1ポイント減の37.6％となっているが、令和2年度から大きく増となっている。その主な要因は、会計年度任用職員に係る人件費の増によるものである。</a:t>
          </a:r>
        </a:p>
        <a:p>
          <a:r>
            <a:rPr kumimoji="1" lang="ja-JP" altLang="en-US" sz="1200">
              <a:latin typeface="ＭＳ Ｐゴシック"/>
              <a:ea typeface="ＭＳ Ｐゴシック"/>
            </a:rPr>
            <a:t>　また、類似団体内平均値と比べると14.2ポイント上回っているが、主な要因は、常備消防の単独設置及び３つの町立こども園の運営によるものである。</a:t>
          </a:r>
        </a:p>
        <a:p>
          <a:r>
            <a:rPr kumimoji="1" lang="ja-JP" altLang="en-US" sz="1200">
              <a:latin typeface="ＭＳ Ｐゴシック"/>
              <a:ea typeface="ＭＳ Ｐゴシック"/>
            </a:rPr>
            <a:t>　「第７次行政改革大綱」に基づき、定員管理の適正化に努める。</a:t>
          </a:r>
          <a:endParaRPr kumimoji="1" lang="ja-JP" altLang="en-US" sz="1300">
            <a:latin typeface="ＭＳ Ｐゴシック"/>
            <a:ea typeface="ＭＳ Ｐゴシック"/>
          </a:endParaRPr>
        </a:p>
      </xdr:txBody>
    </xdr:sp>
    <xdr:clientData/>
  </xdr:twoCellAnchor>
  <xdr:oneCellAnchor>
    <xdr:from>
      <xdr:col>3</xdr:col>
      <xdr:colOff>123825</xdr:colOff>
      <xdr:row>29</xdr:row>
      <xdr:rowOff>110490</xdr:rowOff>
    </xdr:from>
    <xdr:ext cx="293370" cy="227330"/>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31520" y="5082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962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43180</xdr:rowOff>
    </xdr:from>
    <xdr:ext cx="508000" cy="26035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6540" y="7415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71120</xdr:rowOff>
    </xdr:from>
    <xdr:to>
      <xdr:col>26</xdr:col>
      <xdr:colOff>184150</xdr:colOff>
      <xdr:row>41</xdr:row>
      <xdr:rowOff>71120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9620" y="7100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101600</xdr:rowOff>
    </xdr:from>
    <xdr:ext cx="508000" cy="26035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6540" y="695960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38</xdr:row>
      <xdr:rowOff>129540</xdr:rowOff>
    </xdr:from>
    <xdr:to>
      <xdr:col>26</xdr:col>
      <xdr:colOff>184150</xdr:colOff>
      <xdr:row>38</xdr:row>
      <xdr:rowOff>129540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9620" y="6644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160020</xdr:rowOff>
    </xdr:from>
    <xdr:ext cx="508000" cy="26479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6540" y="6503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9620" y="6184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43180</xdr:rowOff>
    </xdr:from>
    <xdr:ext cx="508000" cy="26035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6540" y="6043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33</xdr:row>
      <xdr:rowOff>71120</xdr:rowOff>
    </xdr:from>
    <xdr:to>
      <xdr:col>26</xdr:col>
      <xdr:colOff>184150</xdr:colOff>
      <xdr:row>33</xdr:row>
      <xdr:rowOff>71120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9620" y="5728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101600</xdr:rowOff>
    </xdr:from>
    <xdr:ext cx="508000" cy="26035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6540" y="558800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30</xdr:row>
      <xdr:rowOff>129540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962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160020</xdr:rowOff>
    </xdr:from>
    <xdr:ext cx="508000" cy="26479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6540" y="5132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129540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962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171450</xdr:rowOff>
    </xdr:from>
    <xdr:to>
      <xdr:col>24</xdr:col>
      <xdr:colOff>25400</xdr:colOff>
      <xdr:row>40</xdr:row>
      <xdr:rowOff>134620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86960" y="6000750"/>
          <a:ext cx="0" cy="9918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105410</xdr:rowOff>
    </xdr:from>
    <xdr:ext cx="756920" cy="26479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75860" y="696341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37.6</a:t>
          </a:r>
          <a:endParaRPr kumimoji="1" lang="ja-JP" altLang="en-US" sz="1000" b="1">
            <a:latin typeface="ＭＳ Ｐゴシック"/>
            <a:ea typeface="ＭＳ Ｐゴシック"/>
          </a:endParaRPr>
        </a:p>
      </xdr:txBody>
    </xdr:sp>
    <xdr:clientData/>
  </xdr:oneCellAnchor>
  <xdr:twoCellAnchor>
    <xdr:from>
      <xdr:col>23</xdr:col>
      <xdr:colOff>136525</xdr:colOff>
      <xdr:row>40</xdr:row>
      <xdr:rowOff>134620</xdr:rowOff>
    </xdr:from>
    <xdr:to>
      <xdr:col>24</xdr:col>
      <xdr:colOff>114300</xdr:colOff>
      <xdr:row>40</xdr:row>
      <xdr:rowOff>134620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95520" y="699262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85090</xdr:rowOff>
    </xdr:from>
    <xdr:ext cx="756920" cy="265430"/>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75860" y="574294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15.9</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171450</xdr:rowOff>
    </xdr:from>
    <xdr:to>
      <xdr:col>24</xdr:col>
      <xdr:colOff>114300</xdr:colOff>
      <xdr:row>34</xdr:row>
      <xdr:rowOff>171450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95520" y="600075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134620</xdr:rowOff>
    </xdr:from>
    <xdr:to>
      <xdr:col>24</xdr:col>
      <xdr:colOff>25400</xdr:colOff>
      <xdr:row>41</xdr:row>
      <xdr:rowOff>10160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4036060" y="6992620"/>
          <a:ext cx="8509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137160</xdr:rowOff>
    </xdr:from>
    <xdr:ext cx="756920" cy="26479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75860" y="6137910"/>
          <a:ext cx="75692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120650</xdr:rowOff>
    </xdr:from>
    <xdr:to>
      <xdr:col>24</xdr:col>
      <xdr:colOff>76200</xdr:colOff>
      <xdr:row>37</xdr:row>
      <xdr:rowOff>48260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833620" y="6292850"/>
          <a:ext cx="10414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10160</xdr:rowOff>
    </xdr:from>
    <xdr:to>
      <xdr:col>19</xdr:col>
      <xdr:colOff>187325</xdr:colOff>
      <xdr:row>41</xdr:row>
      <xdr:rowOff>24765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136900" y="7039610"/>
          <a:ext cx="8991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64135</xdr:rowOff>
    </xdr:from>
    <xdr:to>
      <xdr:col>20</xdr:col>
      <xdr:colOff>38100</xdr:colOff>
      <xdr:row>36</xdr:row>
      <xdr:rowOff>167640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85260" y="623633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2540</xdr:rowOff>
    </xdr:from>
    <xdr:ext cx="731520" cy="26479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52520" y="6003290"/>
          <a:ext cx="731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47625</xdr:rowOff>
    </xdr:from>
    <xdr:to>
      <xdr:col>15</xdr:col>
      <xdr:colOff>98425</xdr:colOff>
      <xdr:row>41</xdr:row>
      <xdr:rowOff>24765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37740" y="6734175"/>
          <a:ext cx="899160" cy="320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110490</xdr:rowOff>
    </xdr:from>
    <xdr:to>
      <xdr:col>15</xdr:col>
      <xdr:colOff>149225</xdr:colOff>
      <xdr:row>37</xdr:row>
      <xdr:rowOff>38735</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86100" y="62826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48895</xdr:rowOff>
    </xdr:from>
    <xdr:ext cx="756920" cy="26479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50820" y="604964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47625</xdr:rowOff>
    </xdr:from>
    <xdr:to>
      <xdr:col>11</xdr:col>
      <xdr:colOff>9525</xdr:colOff>
      <xdr:row>39</xdr:row>
      <xdr:rowOff>109220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36040" y="6734175"/>
          <a:ext cx="90170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73025</xdr:rowOff>
    </xdr:from>
    <xdr:to>
      <xdr:col>11</xdr:col>
      <xdr:colOff>60325</xdr:colOff>
      <xdr:row>37</xdr:row>
      <xdr:rowOff>1905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84400" y="624522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12065</xdr:rowOff>
    </xdr:from>
    <xdr:ext cx="756920" cy="264160"/>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51660" y="6012815"/>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73025</xdr:rowOff>
    </xdr:from>
    <xdr:to>
      <xdr:col>6</xdr:col>
      <xdr:colOff>171450</xdr:colOff>
      <xdr:row>37</xdr:row>
      <xdr:rowOff>1905</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85240" y="62452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12065</xdr:rowOff>
    </xdr:from>
    <xdr:ext cx="762000" cy="26416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49960" y="601281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56920" cy="260350"/>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6852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6035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81762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62000" cy="26035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91846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56920" cy="26035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201676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56920" cy="26035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1760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40</xdr:row>
      <xdr:rowOff>82550</xdr:rowOff>
    </xdr:from>
    <xdr:to>
      <xdr:col>24</xdr:col>
      <xdr:colOff>76200</xdr:colOff>
      <xdr:row>41</xdr:row>
      <xdr:rowOff>10795</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833620" y="694055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163830</xdr:rowOff>
    </xdr:from>
    <xdr:ext cx="756920" cy="265430"/>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75860" y="685038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40</xdr:row>
      <xdr:rowOff>133985</xdr:rowOff>
    </xdr:from>
    <xdr:to>
      <xdr:col>20</xdr:col>
      <xdr:colOff>38100</xdr:colOff>
      <xdr:row>41</xdr:row>
      <xdr:rowOff>62230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85260" y="699198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46990</xdr:rowOff>
    </xdr:from>
    <xdr:ext cx="731520" cy="26479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52520" y="7076440"/>
          <a:ext cx="731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40</xdr:row>
      <xdr:rowOff>147955</xdr:rowOff>
    </xdr:from>
    <xdr:to>
      <xdr:col>15</xdr:col>
      <xdr:colOff>149225</xdr:colOff>
      <xdr:row>41</xdr:row>
      <xdr:rowOff>76835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86100" y="70059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60960</xdr:rowOff>
    </xdr:from>
    <xdr:ext cx="756920" cy="26543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50820" y="709041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38</xdr:row>
      <xdr:rowOff>171450</xdr:rowOff>
    </xdr:from>
    <xdr:to>
      <xdr:col>11</xdr:col>
      <xdr:colOff>60325</xdr:colOff>
      <xdr:row>39</xdr:row>
      <xdr:rowOff>100330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84400" y="668655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84455</xdr:rowOff>
    </xdr:from>
    <xdr:ext cx="756920" cy="26543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51660" y="6771005"/>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57150</xdr:rowOff>
    </xdr:from>
    <xdr:to>
      <xdr:col>6</xdr:col>
      <xdr:colOff>171450</xdr:colOff>
      <xdr:row>39</xdr:row>
      <xdr:rowOff>161290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85240" y="67437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145415</xdr:rowOff>
    </xdr:from>
    <xdr:ext cx="762000" cy="26098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49960" y="6831965"/>
          <a:ext cx="7620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71120</xdr:rowOff>
    </xdr:from>
    <xdr:to>
      <xdr:col>85</xdr:col>
      <xdr:colOff>66675</xdr:colOff>
      <xdr:row>9</xdr:row>
      <xdr:rowOff>45720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603480" y="1271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136525</xdr:rowOff>
    </xdr:from>
    <xdr:to>
      <xdr:col>93</xdr:col>
      <xdr:colOff>3175</xdr:colOff>
      <xdr:row>9</xdr:row>
      <xdr:rowOff>45720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29740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156210</xdr:rowOff>
    </xdr:from>
    <xdr:to>
      <xdr:col>93</xdr:col>
      <xdr:colOff>3175</xdr:colOff>
      <xdr:row>10</xdr:row>
      <xdr:rowOff>65405</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29740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136525</xdr:rowOff>
    </xdr:from>
    <xdr:to>
      <xdr:col>100</xdr:col>
      <xdr:colOff>165100</xdr:colOff>
      <xdr:row>9</xdr:row>
      <xdr:rowOff>45720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9006820" y="1336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156210</xdr:rowOff>
    </xdr:from>
    <xdr:to>
      <xdr:col>100</xdr:col>
      <xdr:colOff>165100</xdr:colOff>
      <xdr:row>10</xdr:row>
      <xdr:rowOff>65405</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9006820" y="1527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136525</xdr:rowOff>
    </xdr:from>
    <xdr:to>
      <xdr:col>109</xdr:col>
      <xdr:colOff>104775</xdr:colOff>
      <xdr:row>9</xdr:row>
      <xdr:rowOff>45720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640040" y="1336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8</xdr:row>
      <xdr:rowOff>156210</xdr:rowOff>
    </xdr:from>
    <xdr:to>
      <xdr:col>109</xdr:col>
      <xdr:colOff>104775</xdr:colOff>
      <xdr:row>10</xdr:row>
      <xdr:rowOff>65405</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640040" y="1527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129540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603480" y="1844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129540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617440" y="1844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129540</xdr:rowOff>
    </xdr:from>
    <xdr:to>
      <xdr:col>106</xdr:col>
      <xdr:colOff>69850</xdr:colOff>
      <xdr:row>12</xdr:row>
      <xdr:rowOff>38735</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683480" y="1844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104140</xdr:rowOff>
    </xdr:from>
    <xdr:to>
      <xdr:col>112</xdr:col>
      <xdr:colOff>177800</xdr:colOff>
      <xdr:row>23</xdr:row>
      <xdr:rowOff>123825</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721580" y="2161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前年度と比べてほぼ同水準であり、　類似団体内平均値と比べると2.2ポイント下回っており、低い水準となったが、建設から大幅に年数が経過した施設等の維持管理関係経費が増加すると考えられる。</a:t>
          </a:r>
          <a:endParaRPr kumimoji="1" lang="ja-JP" altLang="en-US" sz="1300">
            <a:latin typeface="ＭＳ Ｐゴシック"/>
            <a:ea typeface="ＭＳ Ｐゴシック"/>
          </a:endParaRPr>
        </a:p>
      </xdr:txBody>
    </xdr:sp>
    <xdr:clientData/>
  </xdr:twoCellAnchor>
  <xdr:oneCellAnchor>
    <xdr:from>
      <xdr:col>62</xdr:col>
      <xdr:colOff>6350</xdr:colOff>
      <xdr:row>9</xdr:row>
      <xdr:rowOff>110490</xdr:rowOff>
    </xdr:from>
    <xdr:ext cx="293370" cy="227330"/>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565380" y="1653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603480" y="4127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43180</xdr:rowOff>
    </xdr:from>
    <xdr:ext cx="502920" cy="260350"/>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087860" y="3986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29845</xdr:rowOff>
    </xdr:from>
    <xdr:to>
      <xdr:col>85</xdr:col>
      <xdr:colOff>66675</xdr:colOff>
      <xdr:row>22</xdr:row>
      <xdr:rowOff>29845</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603480" y="3801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59690</xdr:rowOff>
    </xdr:from>
    <xdr:ext cx="502920" cy="26479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087860" y="366014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46355</xdr:rowOff>
    </xdr:from>
    <xdr:to>
      <xdr:col>85</xdr:col>
      <xdr:colOff>66675</xdr:colOff>
      <xdr:row>20</xdr:row>
      <xdr:rowOff>46355</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603480" y="3475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76200</xdr:rowOff>
    </xdr:from>
    <xdr:ext cx="502920" cy="26162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087860" y="3333750"/>
          <a:ext cx="502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63500</xdr:rowOff>
    </xdr:from>
    <xdr:to>
      <xdr:col>85</xdr:col>
      <xdr:colOff>66675</xdr:colOff>
      <xdr:row>18</xdr:row>
      <xdr:rowOff>63500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603480" y="3149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92710</xdr:rowOff>
    </xdr:from>
    <xdr:ext cx="502920" cy="2641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2087860" y="3007360"/>
          <a:ext cx="502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80010</xdr:rowOff>
    </xdr:from>
    <xdr:to>
      <xdr:col>85</xdr:col>
      <xdr:colOff>66675</xdr:colOff>
      <xdr:row>16</xdr:row>
      <xdr:rowOff>80010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603480" y="2823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109855</xdr:rowOff>
    </xdr:from>
    <xdr:ext cx="502920" cy="26225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2087860" y="2681605"/>
          <a:ext cx="502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96520</xdr:rowOff>
    </xdr:from>
    <xdr:to>
      <xdr:col>85</xdr:col>
      <xdr:colOff>66675</xdr:colOff>
      <xdr:row>14</xdr:row>
      <xdr:rowOff>96520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603480" y="2496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126365</xdr:rowOff>
    </xdr:from>
    <xdr:ext cx="502920" cy="26416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2087860" y="2355215"/>
          <a:ext cx="502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113030</xdr:rowOff>
    </xdr:from>
    <xdr:to>
      <xdr:col>85</xdr:col>
      <xdr:colOff>66675</xdr:colOff>
      <xdr:row>12</xdr:row>
      <xdr:rowOff>113030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603480" y="2170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143510</xdr:rowOff>
    </xdr:from>
    <xdr:ext cx="502920" cy="26289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2087860" y="2029460"/>
          <a:ext cx="502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10</xdr:row>
      <xdr:rowOff>129540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603480" y="1844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160020</xdr:rowOff>
    </xdr:from>
    <xdr:ext cx="502920" cy="26479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2087860" y="17030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129540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603480" y="1844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127000</xdr:rowOff>
    </xdr:from>
    <xdr:to>
      <xdr:col>82</xdr:col>
      <xdr:colOff>107950</xdr:colOff>
      <xdr:row>21</xdr:row>
      <xdr:rowOff>149225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718280" y="2355850"/>
          <a:ext cx="0" cy="1393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121285</xdr:rowOff>
    </xdr:from>
    <xdr:ext cx="756920" cy="26225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807180" y="3721735"/>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23.5</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149225</xdr:rowOff>
    </xdr:from>
    <xdr:to>
      <xdr:col>82</xdr:col>
      <xdr:colOff>196850</xdr:colOff>
      <xdr:row>21</xdr:row>
      <xdr:rowOff>149225</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629380" y="3749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40640</xdr:rowOff>
    </xdr:from>
    <xdr:ext cx="756920" cy="262890"/>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807180" y="209804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10.7</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127000</xdr:rowOff>
    </xdr:from>
    <xdr:to>
      <xdr:col>82</xdr:col>
      <xdr:colOff>196850</xdr:colOff>
      <xdr:row>13</xdr:row>
      <xdr:rowOff>127000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629380" y="2355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107315</xdr:rowOff>
    </xdr:from>
    <xdr:to>
      <xdr:col>82</xdr:col>
      <xdr:colOff>107950</xdr:colOff>
      <xdr:row>14</xdr:row>
      <xdr:rowOff>140970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869920" y="2507615"/>
          <a:ext cx="84836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129540</xdr:rowOff>
    </xdr:from>
    <xdr:ext cx="756920" cy="264160"/>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807180" y="2701290"/>
          <a:ext cx="75692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158750</xdr:rowOff>
    </xdr:from>
    <xdr:to>
      <xdr:col>82</xdr:col>
      <xdr:colOff>158750</xdr:colOff>
      <xdr:row>16</xdr:row>
      <xdr:rowOff>86995</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667480" y="2730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107315</xdr:rowOff>
    </xdr:from>
    <xdr:to>
      <xdr:col>78</xdr:col>
      <xdr:colOff>69850</xdr:colOff>
      <xdr:row>14</xdr:row>
      <xdr:rowOff>171450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968220" y="2507615"/>
          <a:ext cx="9017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47625</xdr:rowOff>
    </xdr:from>
    <xdr:to>
      <xdr:col>78</xdr:col>
      <xdr:colOff>120650</xdr:colOff>
      <xdr:row>15</xdr:row>
      <xdr:rowOff>151130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819120" y="2619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135890</xdr:rowOff>
    </xdr:from>
    <xdr:ext cx="736600" cy="260350"/>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483840" y="2707640"/>
          <a:ext cx="7366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14</xdr:row>
      <xdr:rowOff>171450</xdr:rowOff>
    </xdr:from>
    <xdr:to>
      <xdr:col>73</xdr:col>
      <xdr:colOff>180975</xdr:colOff>
      <xdr:row>18</xdr:row>
      <xdr:rowOff>118745</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4069060" y="2571750"/>
          <a:ext cx="899160" cy="633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47625</xdr:rowOff>
    </xdr:from>
    <xdr:to>
      <xdr:col>74</xdr:col>
      <xdr:colOff>31750</xdr:colOff>
      <xdr:row>15</xdr:row>
      <xdr:rowOff>151130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917420" y="261937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135890</xdr:rowOff>
    </xdr:from>
    <xdr:ext cx="762000" cy="260350"/>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584680" y="270764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118745</xdr:rowOff>
    </xdr:from>
    <xdr:to>
      <xdr:col>69</xdr:col>
      <xdr:colOff>92075</xdr:colOff>
      <xdr:row>19</xdr:row>
      <xdr:rowOff>43815</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169900" y="3204845"/>
          <a:ext cx="89916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58420</xdr:rowOff>
    </xdr:from>
    <xdr:to>
      <xdr:col>69</xdr:col>
      <xdr:colOff>142875</xdr:colOff>
      <xdr:row>15</xdr:row>
      <xdr:rowOff>161925</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4018260" y="263017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171450</xdr:rowOff>
    </xdr:from>
    <xdr:ext cx="756920" cy="26479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82980" y="240030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69215</xdr:rowOff>
    </xdr:from>
    <xdr:to>
      <xdr:col>65</xdr:col>
      <xdr:colOff>53975</xdr:colOff>
      <xdr:row>15</xdr:row>
      <xdr:rowOff>171450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116560" y="2640965"/>
          <a:ext cx="10414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8890</xdr:rowOff>
    </xdr:from>
    <xdr:ext cx="756920" cy="26035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3820" y="240919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6035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49984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62000" cy="26035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65148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62000" cy="26035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74978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6035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850620" y="4124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920" cy="26035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948920" y="4124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14</xdr:row>
      <xdr:rowOff>88900</xdr:rowOff>
    </xdr:from>
    <xdr:to>
      <xdr:col>82</xdr:col>
      <xdr:colOff>158750</xdr:colOff>
      <xdr:row>15</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667480" y="2489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105410</xdr:rowOff>
    </xdr:from>
    <xdr:ext cx="756920" cy="26479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807180" y="233426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14</xdr:row>
      <xdr:rowOff>55880</xdr:rowOff>
    </xdr:from>
    <xdr:to>
      <xdr:col>78</xdr:col>
      <xdr:colOff>120650</xdr:colOff>
      <xdr:row>14</xdr:row>
      <xdr:rowOff>160020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819120" y="24561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170180</xdr:rowOff>
    </xdr:from>
    <xdr:ext cx="736600" cy="25971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483840" y="222758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14</xdr:row>
      <xdr:rowOff>123190</xdr:rowOff>
    </xdr:from>
    <xdr:to>
      <xdr:col>74</xdr:col>
      <xdr:colOff>31750</xdr:colOff>
      <xdr:row>15</xdr:row>
      <xdr:rowOff>50800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917420" y="2523490"/>
          <a:ext cx="10414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61595</xdr:rowOff>
    </xdr:from>
    <xdr:ext cx="762000" cy="26543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584680" y="22904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18</xdr:row>
      <xdr:rowOff>66675</xdr:rowOff>
    </xdr:from>
    <xdr:to>
      <xdr:col>69</xdr:col>
      <xdr:colOff>142875</xdr:colOff>
      <xdr:row>18</xdr:row>
      <xdr:rowOff>170815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018260" y="31527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155575</xdr:rowOff>
    </xdr:from>
    <xdr:ext cx="756920" cy="26225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682980" y="3241675"/>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18</xdr:row>
      <xdr:rowOff>167005</xdr:rowOff>
    </xdr:from>
    <xdr:to>
      <xdr:col>65</xdr:col>
      <xdr:colOff>53975</xdr:colOff>
      <xdr:row>19</xdr:row>
      <xdr:rowOff>95250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116560" y="32531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80010</xdr:rowOff>
    </xdr:from>
    <xdr:ext cx="756920" cy="26479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783820" y="333756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71120</xdr:rowOff>
    </xdr:from>
    <xdr:to>
      <xdr:col>26</xdr:col>
      <xdr:colOff>184150</xdr:colOff>
      <xdr:row>49</xdr:row>
      <xdr:rowOff>45720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962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136525</xdr:rowOff>
    </xdr:from>
    <xdr:to>
      <xdr:col>34</xdr:col>
      <xdr:colOff>120650</xdr:colOff>
      <xdr:row>49</xdr:row>
      <xdr:rowOff>45720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4635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156210</xdr:rowOff>
    </xdr:from>
    <xdr:to>
      <xdr:col>34</xdr:col>
      <xdr:colOff>120650</xdr:colOff>
      <xdr:row>50</xdr:row>
      <xdr:rowOff>65405</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4635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136525</xdr:rowOff>
    </xdr:from>
    <xdr:to>
      <xdr:col>42</xdr:col>
      <xdr:colOff>82550</xdr:colOff>
      <xdr:row>49</xdr:row>
      <xdr:rowOff>45720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17550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156210</xdr:rowOff>
    </xdr:from>
    <xdr:to>
      <xdr:col>42</xdr:col>
      <xdr:colOff>82550</xdr:colOff>
      <xdr:row>50</xdr:row>
      <xdr:rowOff>65405</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17550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136525</xdr:rowOff>
    </xdr:from>
    <xdr:to>
      <xdr:col>51</xdr:col>
      <xdr:colOff>22225</xdr:colOff>
      <xdr:row>49</xdr:row>
      <xdr:rowOff>45720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80872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48</xdr:row>
      <xdr:rowOff>156210</xdr:rowOff>
    </xdr:from>
    <xdr:to>
      <xdr:col>51</xdr:col>
      <xdr:colOff>22225</xdr:colOff>
      <xdr:row>50</xdr:row>
      <xdr:rowOff>65405</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80872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129540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962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129540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8612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129540</xdr:rowOff>
    </xdr:from>
    <xdr:to>
      <xdr:col>47</xdr:col>
      <xdr:colOff>187325</xdr:colOff>
      <xdr:row>52</xdr:row>
      <xdr:rowOff>38735</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84962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104140</xdr:rowOff>
    </xdr:from>
    <xdr:to>
      <xdr:col>54</xdr:col>
      <xdr:colOff>95250</xdr:colOff>
      <xdr:row>63</xdr:row>
      <xdr:rowOff>123825</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9026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前年度同様の</a:t>
          </a:r>
          <a:r>
            <a:rPr kumimoji="1" lang="en-US" altLang="ja-JP" sz="1200">
              <a:latin typeface="ＭＳ Ｐゴシック"/>
              <a:ea typeface="ＭＳ Ｐゴシック"/>
            </a:rPr>
            <a:t>5.4</a:t>
          </a:r>
          <a:r>
            <a:rPr kumimoji="1" lang="ja-JP" altLang="en-US" sz="1200">
              <a:latin typeface="ＭＳ Ｐゴシック"/>
              <a:ea typeface="ＭＳ Ｐゴシック"/>
            </a:rPr>
            <a:t>％となった。類似団体内平均値と比べるとほぼ同水準となっている。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令和２年度から扶助費の減少の主な要因が経常経費の削減によるものではなく、減少分が人件費に移転（会計年度任用職員制度導入による賃金の扶助費相当の減）していることから、「第７次行政改革大綱」に基づき、住民負担軽減策の見直しなど、扶助費の抑制に努める。</a:t>
          </a:r>
          <a:endParaRPr kumimoji="1" lang="ja-JP" altLang="en-US" sz="1300">
            <a:latin typeface="ＭＳ Ｐゴシック"/>
            <a:ea typeface="ＭＳ Ｐゴシック"/>
          </a:endParaRPr>
        </a:p>
      </xdr:txBody>
    </xdr:sp>
    <xdr:clientData/>
  </xdr:twoCellAnchor>
  <xdr:oneCellAnchor>
    <xdr:from>
      <xdr:col>3</xdr:col>
      <xdr:colOff>123825</xdr:colOff>
      <xdr:row>49</xdr:row>
      <xdr:rowOff>110490</xdr:rowOff>
    </xdr:from>
    <xdr:ext cx="293370" cy="22733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31520" y="8511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962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43180</xdr:rowOff>
    </xdr:from>
    <xdr:ext cx="508000" cy="26035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6540" y="10844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29845</xdr:rowOff>
    </xdr:from>
    <xdr:to>
      <xdr:col>26</xdr:col>
      <xdr:colOff>184150</xdr:colOff>
      <xdr:row>62</xdr:row>
      <xdr:rowOff>29845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962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59690</xdr:rowOff>
    </xdr:from>
    <xdr:ext cx="508000" cy="26479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6540" y="1051814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46355</xdr:rowOff>
    </xdr:from>
    <xdr:to>
      <xdr:col>26</xdr:col>
      <xdr:colOff>184150</xdr:colOff>
      <xdr:row>60</xdr:row>
      <xdr:rowOff>46355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962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76200</xdr:rowOff>
    </xdr:from>
    <xdr:ext cx="508000" cy="26162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6540" y="10191750"/>
          <a:ext cx="508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63500</xdr:rowOff>
    </xdr:from>
    <xdr:to>
      <xdr:col>26</xdr:col>
      <xdr:colOff>184150</xdr:colOff>
      <xdr:row>58</xdr:row>
      <xdr:rowOff>63500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962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92710</xdr:rowOff>
    </xdr:from>
    <xdr:ext cx="508000" cy="26416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6540" y="9865360"/>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80010</xdr:rowOff>
    </xdr:from>
    <xdr:to>
      <xdr:col>26</xdr:col>
      <xdr:colOff>184150</xdr:colOff>
      <xdr:row>56</xdr:row>
      <xdr:rowOff>80010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962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109855</xdr:rowOff>
    </xdr:from>
    <xdr:ext cx="508000" cy="26225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6540" y="9539605"/>
          <a:ext cx="508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96520</xdr:rowOff>
    </xdr:from>
    <xdr:to>
      <xdr:col>26</xdr:col>
      <xdr:colOff>184150</xdr:colOff>
      <xdr:row>54</xdr:row>
      <xdr:rowOff>96520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962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126365</xdr:rowOff>
    </xdr:from>
    <xdr:ext cx="508000" cy="26416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6540" y="9213215"/>
          <a:ext cx="508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113030</xdr:rowOff>
    </xdr:from>
    <xdr:to>
      <xdr:col>26</xdr:col>
      <xdr:colOff>184150</xdr:colOff>
      <xdr:row>52</xdr:row>
      <xdr:rowOff>113030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962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143510</xdr:rowOff>
    </xdr:from>
    <xdr:ext cx="508000" cy="26289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6540" y="8887460"/>
          <a:ext cx="508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50</xdr:row>
      <xdr:rowOff>129540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962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160020</xdr:rowOff>
    </xdr:from>
    <xdr:ext cx="508000" cy="26479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6540" y="85610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129540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962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29845</xdr:rowOff>
    </xdr:from>
    <xdr:to>
      <xdr:col>24</xdr:col>
      <xdr:colOff>25400</xdr:colOff>
      <xdr:row>61</xdr:row>
      <xdr:rowOff>71120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86960" y="8945245"/>
          <a:ext cx="0" cy="1584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43180</xdr:rowOff>
    </xdr:from>
    <xdr:ext cx="756920" cy="26035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75860" y="1050163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11.2</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71120</xdr:rowOff>
    </xdr:from>
    <xdr:to>
      <xdr:col>24</xdr:col>
      <xdr:colOff>114300</xdr:colOff>
      <xdr:row>61</xdr:row>
      <xdr:rowOff>71120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95520" y="1052957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118110</xdr:rowOff>
    </xdr:from>
    <xdr:ext cx="756920" cy="26543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75860" y="869061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23</xdr:col>
      <xdr:colOff>136525</xdr:colOff>
      <xdr:row>52</xdr:row>
      <xdr:rowOff>29845</xdr:rowOff>
    </xdr:from>
    <xdr:to>
      <xdr:col>24</xdr:col>
      <xdr:colOff>114300</xdr:colOff>
      <xdr:row>52</xdr:row>
      <xdr:rowOff>29845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95520" y="894524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155575</xdr:rowOff>
    </xdr:from>
    <xdr:to>
      <xdr:col>24</xdr:col>
      <xdr:colOff>25400</xdr:colOff>
      <xdr:row>55</xdr:row>
      <xdr:rowOff>155575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036060" y="9585325"/>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124460</xdr:rowOff>
    </xdr:from>
    <xdr:ext cx="756920" cy="260350"/>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75860" y="9554210"/>
          <a:ext cx="75692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153035</xdr:rowOff>
    </xdr:from>
    <xdr:to>
      <xdr:col>24</xdr:col>
      <xdr:colOff>76200</xdr:colOff>
      <xdr:row>56</xdr:row>
      <xdr:rowOff>81915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833620" y="958278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155575</xdr:rowOff>
    </xdr:from>
    <xdr:to>
      <xdr:col>19</xdr:col>
      <xdr:colOff>187325</xdr:colOff>
      <xdr:row>55</xdr:row>
      <xdr:rowOff>155575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136900" y="9585325"/>
          <a:ext cx="89916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136525</xdr:rowOff>
    </xdr:from>
    <xdr:to>
      <xdr:col>20</xdr:col>
      <xdr:colOff>38100</xdr:colOff>
      <xdr:row>56</xdr:row>
      <xdr:rowOff>65405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85260" y="9566275"/>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48895</xdr:rowOff>
    </xdr:from>
    <xdr:ext cx="731520" cy="26479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52520" y="9650095"/>
          <a:ext cx="731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5.6</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55</xdr:row>
      <xdr:rowOff>155575</xdr:rowOff>
    </xdr:from>
    <xdr:to>
      <xdr:col>15</xdr:col>
      <xdr:colOff>98425</xdr:colOff>
      <xdr:row>58</xdr:row>
      <xdr:rowOff>113030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37740" y="9585325"/>
          <a:ext cx="899160" cy="471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119380</xdr:rowOff>
    </xdr:from>
    <xdr:to>
      <xdr:col>15</xdr:col>
      <xdr:colOff>149225</xdr:colOff>
      <xdr:row>56</xdr:row>
      <xdr:rowOff>47625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86100" y="954913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32385</xdr:rowOff>
    </xdr:from>
    <xdr:ext cx="756920" cy="25971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50820" y="963358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58</xdr:row>
      <xdr:rowOff>113030</xdr:rowOff>
    </xdr:from>
    <xdr:to>
      <xdr:col>11</xdr:col>
      <xdr:colOff>9525</xdr:colOff>
      <xdr:row>58</xdr:row>
      <xdr:rowOff>113030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36040" y="10057130"/>
          <a:ext cx="901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45085</xdr:rowOff>
    </xdr:from>
    <xdr:to>
      <xdr:col>11</xdr:col>
      <xdr:colOff>60325</xdr:colOff>
      <xdr:row>56</xdr:row>
      <xdr:rowOff>148590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84400" y="964628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159385</xdr:rowOff>
    </xdr:from>
    <xdr:ext cx="756920" cy="26035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51660" y="941768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56</xdr:row>
      <xdr:rowOff>27940</xdr:rowOff>
    </xdr:from>
    <xdr:to>
      <xdr:col>6</xdr:col>
      <xdr:colOff>171450</xdr:colOff>
      <xdr:row>56</xdr:row>
      <xdr:rowOff>132080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85240" y="96291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142240</xdr:rowOff>
    </xdr:from>
    <xdr:ext cx="762000" cy="26543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49960" y="940054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56920" cy="26035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6852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6035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81762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62000" cy="26035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91846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56920" cy="26035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201676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56920" cy="26035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1760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55</xdr:row>
      <xdr:rowOff>103505</xdr:rowOff>
    </xdr:from>
    <xdr:to>
      <xdr:col>24</xdr:col>
      <xdr:colOff>76200</xdr:colOff>
      <xdr:row>56</xdr:row>
      <xdr:rowOff>31750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833620" y="953325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120650</xdr:rowOff>
    </xdr:from>
    <xdr:ext cx="756920" cy="262890"/>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75860" y="937895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55</xdr:row>
      <xdr:rowOff>103505</xdr:rowOff>
    </xdr:from>
    <xdr:to>
      <xdr:col>20</xdr:col>
      <xdr:colOff>38100</xdr:colOff>
      <xdr:row>56</xdr:row>
      <xdr:rowOff>31750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85260" y="953325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42545</xdr:rowOff>
    </xdr:from>
    <xdr:ext cx="731520" cy="26098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52520" y="9300845"/>
          <a:ext cx="7315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55</xdr:row>
      <xdr:rowOff>103505</xdr:rowOff>
    </xdr:from>
    <xdr:to>
      <xdr:col>15</xdr:col>
      <xdr:colOff>149225</xdr:colOff>
      <xdr:row>56</xdr:row>
      <xdr:rowOff>31750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86100" y="953325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42545</xdr:rowOff>
    </xdr:from>
    <xdr:ext cx="756920" cy="26098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50820" y="930084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58</xdr:row>
      <xdr:rowOff>60960</xdr:rowOff>
    </xdr:from>
    <xdr:to>
      <xdr:col>11</xdr:col>
      <xdr:colOff>60325</xdr:colOff>
      <xdr:row>58</xdr:row>
      <xdr:rowOff>164465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84400" y="1000506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149225</xdr:rowOff>
    </xdr:from>
    <xdr:ext cx="756920" cy="26416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51660" y="10093325"/>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58</xdr:row>
      <xdr:rowOff>60960</xdr:rowOff>
    </xdr:from>
    <xdr:to>
      <xdr:col>6</xdr:col>
      <xdr:colOff>171450</xdr:colOff>
      <xdr:row>58</xdr:row>
      <xdr:rowOff>164465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85240" y="100050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149225</xdr:rowOff>
    </xdr:from>
    <xdr:ext cx="762000" cy="264160"/>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49960" y="100933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71120</xdr:rowOff>
    </xdr:from>
    <xdr:to>
      <xdr:col>85</xdr:col>
      <xdr:colOff>66675</xdr:colOff>
      <xdr:row>49</xdr:row>
      <xdr:rowOff>45720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603480" y="8129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136525</xdr:rowOff>
    </xdr:from>
    <xdr:to>
      <xdr:col>93</xdr:col>
      <xdr:colOff>3175</xdr:colOff>
      <xdr:row>49</xdr:row>
      <xdr:rowOff>45720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29740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156210</xdr:rowOff>
    </xdr:from>
    <xdr:to>
      <xdr:col>93</xdr:col>
      <xdr:colOff>3175</xdr:colOff>
      <xdr:row>50</xdr:row>
      <xdr:rowOff>65405</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29740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136525</xdr:rowOff>
    </xdr:from>
    <xdr:to>
      <xdr:col>100</xdr:col>
      <xdr:colOff>165100</xdr:colOff>
      <xdr:row>49</xdr:row>
      <xdr:rowOff>45720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9006820" y="8194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156210</xdr:rowOff>
    </xdr:from>
    <xdr:to>
      <xdr:col>100</xdr:col>
      <xdr:colOff>165100</xdr:colOff>
      <xdr:row>50</xdr:row>
      <xdr:rowOff>65405</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9006820" y="8385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136525</xdr:rowOff>
    </xdr:from>
    <xdr:to>
      <xdr:col>109</xdr:col>
      <xdr:colOff>104775</xdr:colOff>
      <xdr:row>49</xdr:row>
      <xdr:rowOff>45720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640040" y="8194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48</xdr:row>
      <xdr:rowOff>156210</xdr:rowOff>
    </xdr:from>
    <xdr:to>
      <xdr:col>109</xdr:col>
      <xdr:colOff>104775</xdr:colOff>
      <xdr:row>50</xdr:row>
      <xdr:rowOff>65405</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640040" y="8385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129540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603480" y="8702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129540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617440" y="8702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129540</xdr:rowOff>
    </xdr:from>
    <xdr:to>
      <xdr:col>106</xdr:col>
      <xdr:colOff>69850</xdr:colOff>
      <xdr:row>52</xdr:row>
      <xdr:rowOff>38735</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683480" y="8702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104140</xdr:rowOff>
    </xdr:from>
    <xdr:to>
      <xdr:col>112</xdr:col>
      <xdr:colOff>177800</xdr:colOff>
      <xdr:row>63</xdr:row>
      <xdr:rowOff>123825</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721580" y="9019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indent="0" defTabSz="914400" eaLnBrk="1" fontAlgn="auto" latinLnBrk="0" hangingPunct="1">
            <a:lnSpc>
              <a:spcPct val="100000"/>
            </a:lnSpc>
            <a:spcBef>
              <a:spcPts val="0"/>
            </a:spcBef>
            <a:spcAft>
              <a:spcPts val="0"/>
            </a:spcAft>
            <a:defRPr/>
          </a:pPr>
          <a:r>
            <a:rPr kumimoji="1" lang="ja-JP" altLang="en-US" sz="1200">
              <a:latin typeface="ＭＳ Ｐゴシック"/>
              <a:ea typeface="ＭＳ Ｐゴシック"/>
            </a:rPr>
            <a:t>　平成</a:t>
          </a:r>
          <a:r>
            <a:rPr kumimoji="1" lang="en-US" altLang="ja-JP" sz="1200">
              <a:latin typeface="ＭＳ Ｐゴシック"/>
              <a:ea typeface="ＭＳ Ｐゴシック"/>
            </a:rPr>
            <a:t>30</a:t>
          </a:r>
          <a:r>
            <a:rPr kumimoji="1" lang="ja-JP" altLang="en-US" sz="1200">
              <a:latin typeface="ＭＳ Ｐゴシック"/>
              <a:ea typeface="ＭＳ Ｐゴシック"/>
            </a:rPr>
            <a:t>年度に国民健康保険事業の広域化により繰出金の減が生じ、以降9％前後を推移している。本年度は</a:t>
          </a:r>
          <a:r>
            <a:rPr kumimoji="1" lang="ja-JP" altLang="ja-JP" sz="1200">
              <a:solidFill>
                <a:schemeClr val="dk1"/>
              </a:solidFill>
              <a:effectLst/>
              <a:latin typeface="ＭＳ Ｐゴシック"/>
              <a:ea typeface="ＭＳ Ｐゴシック"/>
              <a:cs typeface="+mn-cs"/>
            </a:rPr>
            <a:t>前年度とほぼ同水準となっており、類似団体内平均値と</a:t>
          </a:r>
          <a:r>
            <a:rPr kumimoji="1" lang="ja-JP" altLang="en-US" sz="1200">
              <a:solidFill>
                <a:schemeClr val="dk1"/>
              </a:solidFill>
              <a:effectLst/>
              <a:latin typeface="ＭＳ Ｐゴシック"/>
              <a:ea typeface="ＭＳ Ｐゴシック"/>
              <a:cs typeface="+mn-cs"/>
            </a:rPr>
            <a:t>比べて</a:t>
          </a:r>
          <a:r>
            <a:rPr kumimoji="1" lang="en-US" altLang="ja-JP" sz="1200">
              <a:solidFill>
                <a:schemeClr val="dk1"/>
              </a:solidFill>
              <a:effectLst/>
              <a:latin typeface="ＭＳ Ｐゴシック"/>
              <a:ea typeface="ＭＳ Ｐゴシック"/>
              <a:cs typeface="+mn-cs"/>
            </a:rPr>
            <a:t>4.4</a:t>
          </a:r>
          <a:r>
            <a:rPr kumimoji="1" lang="ja-JP" altLang="ja-JP" sz="1200">
              <a:solidFill>
                <a:schemeClr val="dk1"/>
              </a:solidFill>
              <a:effectLst/>
              <a:latin typeface="ＭＳ Ｐゴシック"/>
              <a:ea typeface="ＭＳ Ｐゴシック"/>
              <a:cs typeface="+mn-cs"/>
            </a:rPr>
            <a:t>ポイント下回っている。</a:t>
          </a:r>
          <a:endParaRPr kumimoji="1" lang="en-US" altLang="ja-JP" sz="1200">
            <a:solidFill>
              <a:schemeClr val="dk1"/>
            </a:solidFill>
            <a:effectLst/>
            <a:latin typeface="ＭＳ Ｐゴシック"/>
            <a:ea typeface="ＭＳ Ｐゴシック"/>
            <a:cs typeface="+mn-cs"/>
          </a:endParaRPr>
        </a:p>
        <a:p>
          <a:r>
            <a:rPr kumimoji="1" lang="ja-JP" altLang="en-US" sz="1200">
              <a:solidFill>
                <a:schemeClr val="dk1"/>
              </a:solidFill>
              <a:effectLst/>
              <a:latin typeface="ＭＳ Ｐゴシック"/>
              <a:ea typeface="ＭＳ Ｐゴシック"/>
              <a:cs typeface="+mn-cs"/>
            </a:rPr>
            <a:t>　繰出金及び維持補修費等について、増加することのないよう適切な抑制に努める。</a:t>
          </a:r>
          <a:endParaRPr kumimoji="1" lang="ja-JP" altLang="en-US" sz="1300">
            <a:latin typeface="ＭＳ Ｐゴシック"/>
            <a:ea typeface="ＭＳ Ｐゴシック"/>
          </a:endParaRPr>
        </a:p>
      </xdr:txBody>
    </xdr:sp>
    <xdr:clientData/>
  </xdr:twoCellAnchor>
  <xdr:oneCellAnchor>
    <xdr:from>
      <xdr:col>62</xdr:col>
      <xdr:colOff>6350</xdr:colOff>
      <xdr:row>49</xdr:row>
      <xdr:rowOff>110490</xdr:rowOff>
    </xdr:from>
    <xdr:ext cx="293370" cy="22733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565380" y="8511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603480" y="10985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43180</xdr:rowOff>
    </xdr:from>
    <xdr:ext cx="502920" cy="26035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087860" y="10844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29845</xdr:rowOff>
    </xdr:from>
    <xdr:to>
      <xdr:col>85</xdr:col>
      <xdr:colOff>66675</xdr:colOff>
      <xdr:row>62</xdr:row>
      <xdr:rowOff>29845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603480" y="1065974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59690</xdr:rowOff>
    </xdr:from>
    <xdr:ext cx="502920" cy="26479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087860" y="1051814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46355</xdr:rowOff>
    </xdr:from>
    <xdr:to>
      <xdr:col>85</xdr:col>
      <xdr:colOff>66675</xdr:colOff>
      <xdr:row>60</xdr:row>
      <xdr:rowOff>46355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603480" y="1033335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76200</xdr:rowOff>
    </xdr:from>
    <xdr:ext cx="502920" cy="261620"/>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2087860" y="10191750"/>
          <a:ext cx="5029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63500</xdr:rowOff>
    </xdr:from>
    <xdr:to>
      <xdr:col>85</xdr:col>
      <xdr:colOff>66675</xdr:colOff>
      <xdr:row>58</xdr:row>
      <xdr:rowOff>63500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603480" y="100076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92710</xdr:rowOff>
    </xdr:from>
    <xdr:ext cx="502920" cy="26416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2087860" y="9865360"/>
          <a:ext cx="502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80010</xdr:rowOff>
    </xdr:from>
    <xdr:to>
      <xdr:col>85</xdr:col>
      <xdr:colOff>66675</xdr:colOff>
      <xdr:row>56</xdr:row>
      <xdr:rowOff>80010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603480" y="96812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109855</xdr:rowOff>
    </xdr:from>
    <xdr:ext cx="502920" cy="26225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2087860" y="9539605"/>
          <a:ext cx="502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96520</xdr:rowOff>
    </xdr:from>
    <xdr:to>
      <xdr:col>85</xdr:col>
      <xdr:colOff>66675</xdr:colOff>
      <xdr:row>54</xdr:row>
      <xdr:rowOff>96520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603480" y="935482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126365</xdr:rowOff>
    </xdr:from>
    <xdr:ext cx="502920" cy="26416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2087860" y="9213215"/>
          <a:ext cx="502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113030</xdr:rowOff>
    </xdr:from>
    <xdr:to>
      <xdr:col>85</xdr:col>
      <xdr:colOff>66675</xdr:colOff>
      <xdr:row>52</xdr:row>
      <xdr:rowOff>113030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603480" y="902843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143510</xdr:rowOff>
    </xdr:from>
    <xdr:ext cx="502920" cy="26289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2087860" y="8887460"/>
          <a:ext cx="502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50</xdr:row>
      <xdr:rowOff>129540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603480" y="8702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160020</xdr:rowOff>
    </xdr:from>
    <xdr:ext cx="502920" cy="26479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2087860" y="85610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129540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603480" y="8702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113030</xdr:rowOff>
    </xdr:from>
    <xdr:to>
      <xdr:col>82</xdr:col>
      <xdr:colOff>107950</xdr:colOff>
      <xdr:row>61</xdr:row>
      <xdr:rowOff>15240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718280" y="902843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161925</xdr:rowOff>
    </xdr:from>
    <xdr:ext cx="756920" cy="26479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807180" y="1044892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22.3</a:t>
          </a:r>
          <a:endParaRPr kumimoji="1" lang="ja-JP" altLang="en-US" sz="1000" b="1">
            <a:latin typeface="ＭＳ Ｐゴシック"/>
            <a:ea typeface="ＭＳ Ｐゴシック"/>
          </a:endParaRPr>
        </a:p>
      </xdr:txBody>
    </xdr:sp>
    <xdr:clientData/>
  </xdr:oneCellAnchor>
  <xdr:twoCellAnchor>
    <xdr:from>
      <xdr:col>82</xdr:col>
      <xdr:colOff>19050</xdr:colOff>
      <xdr:row>61</xdr:row>
      <xdr:rowOff>15240</xdr:rowOff>
    </xdr:from>
    <xdr:to>
      <xdr:col>82</xdr:col>
      <xdr:colOff>196850</xdr:colOff>
      <xdr:row>61</xdr:row>
      <xdr:rowOff>15240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629380" y="1047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26035</xdr:rowOff>
    </xdr:from>
    <xdr:ext cx="756920" cy="26479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807180" y="876998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113030</xdr:rowOff>
    </xdr:from>
    <xdr:to>
      <xdr:col>82</xdr:col>
      <xdr:colOff>196850</xdr:colOff>
      <xdr:row>52</xdr:row>
      <xdr:rowOff>113030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629380" y="9028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52</xdr:row>
      <xdr:rowOff>135890</xdr:rowOff>
    </xdr:from>
    <xdr:to>
      <xdr:col>82</xdr:col>
      <xdr:colOff>107950</xdr:colOff>
      <xdr:row>52</xdr:row>
      <xdr:rowOff>146685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869920" y="9051290"/>
          <a:ext cx="84836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19050</xdr:rowOff>
    </xdr:from>
    <xdr:ext cx="756920" cy="261620"/>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807180" y="9448800"/>
          <a:ext cx="75692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47625</xdr:rowOff>
    </xdr:from>
    <xdr:to>
      <xdr:col>82</xdr:col>
      <xdr:colOff>158750</xdr:colOff>
      <xdr:row>55</xdr:row>
      <xdr:rowOff>151130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667480" y="94773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52</xdr:row>
      <xdr:rowOff>135890</xdr:rowOff>
    </xdr:from>
    <xdr:to>
      <xdr:col>78</xdr:col>
      <xdr:colOff>69850</xdr:colOff>
      <xdr:row>52</xdr:row>
      <xdr:rowOff>146685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968220" y="9051290"/>
          <a:ext cx="9017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69215</xdr:rowOff>
    </xdr:from>
    <xdr:to>
      <xdr:col>78</xdr:col>
      <xdr:colOff>120650</xdr:colOff>
      <xdr:row>55</xdr:row>
      <xdr:rowOff>171450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819120" y="94989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158115</xdr:rowOff>
    </xdr:from>
    <xdr:ext cx="736600" cy="260350"/>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83840" y="9587865"/>
          <a:ext cx="7366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52</xdr:row>
      <xdr:rowOff>123825</xdr:rowOff>
    </xdr:from>
    <xdr:to>
      <xdr:col>73</xdr:col>
      <xdr:colOff>180975</xdr:colOff>
      <xdr:row>52</xdr:row>
      <xdr:rowOff>135890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4069060" y="9039225"/>
          <a:ext cx="89916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91440</xdr:rowOff>
    </xdr:from>
    <xdr:to>
      <xdr:col>74</xdr:col>
      <xdr:colOff>31750</xdr:colOff>
      <xdr:row>56</xdr:row>
      <xdr:rowOff>20320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917420" y="952119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4445</xdr:rowOff>
    </xdr:from>
    <xdr:ext cx="762000" cy="265430"/>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84680" y="96056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52</xdr:row>
      <xdr:rowOff>102235</xdr:rowOff>
    </xdr:from>
    <xdr:to>
      <xdr:col>69</xdr:col>
      <xdr:colOff>92075</xdr:colOff>
      <xdr:row>52</xdr:row>
      <xdr:rowOff>123825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169900" y="9017635"/>
          <a:ext cx="89916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158750</xdr:rowOff>
    </xdr:from>
    <xdr:to>
      <xdr:col>69</xdr:col>
      <xdr:colOff>142875</xdr:colOff>
      <xdr:row>56</xdr:row>
      <xdr:rowOff>86995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4018260" y="95885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71120</xdr:rowOff>
    </xdr:from>
    <xdr:ext cx="756920" cy="26416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82980" y="967232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38735</xdr:rowOff>
    </xdr:from>
    <xdr:to>
      <xdr:col>65</xdr:col>
      <xdr:colOff>53975</xdr:colOff>
      <xdr:row>56</xdr:row>
      <xdr:rowOff>143510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116560" y="9639935"/>
          <a:ext cx="10414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127000</xdr:rowOff>
    </xdr:from>
    <xdr:ext cx="756920" cy="26416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3820" y="972820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6035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49984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62000" cy="26035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65148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62000" cy="26035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74978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6035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850620" y="10982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920" cy="26035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948920" y="10982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52</xdr:row>
      <xdr:rowOff>83820</xdr:rowOff>
    </xdr:from>
    <xdr:to>
      <xdr:col>82</xdr:col>
      <xdr:colOff>158750</xdr:colOff>
      <xdr:row>53</xdr:row>
      <xdr:rowOff>12065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667480" y="899922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51</xdr:row>
      <xdr:rowOff>165100</xdr:rowOff>
    </xdr:from>
    <xdr:ext cx="756920" cy="26479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807180" y="890905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52</xdr:row>
      <xdr:rowOff>94615</xdr:rowOff>
    </xdr:from>
    <xdr:to>
      <xdr:col>78</xdr:col>
      <xdr:colOff>120650</xdr:colOff>
      <xdr:row>53</xdr:row>
      <xdr:rowOff>23495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819120" y="90100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33655</xdr:rowOff>
    </xdr:from>
    <xdr:ext cx="736600" cy="25971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483840" y="877760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52</xdr:row>
      <xdr:rowOff>83820</xdr:rowOff>
    </xdr:from>
    <xdr:to>
      <xdr:col>74</xdr:col>
      <xdr:colOff>31750</xdr:colOff>
      <xdr:row>53</xdr:row>
      <xdr:rowOff>12065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917420" y="89992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22860</xdr:rowOff>
    </xdr:from>
    <xdr:ext cx="762000" cy="26479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584680" y="87668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52</xdr:row>
      <xdr:rowOff>71755</xdr:rowOff>
    </xdr:from>
    <xdr:to>
      <xdr:col>69</xdr:col>
      <xdr:colOff>142875</xdr:colOff>
      <xdr:row>53</xdr:row>
      <xdr:rowOff>635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018260" y="8987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10795</xdr:rowOff>
    </xdr:from>
    <xdr:ext cx="756920" cy="26035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682980" y="875474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52</xdr:row>
      <xdr:rowOff>49530</xdr:rowOff>
    </xdr:from>
    <xdr:to>
      <xdr:col>65</xdr:col>
      <xdr:colOff>53975</xdr:colOff>
      <xdr:row>52</xdr:row>
      <xdr:rowOff>153670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116560" y="8964930"/>
          <a:ext cx="10414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50</xdr:row>
      <xdr:rowOff>163830</xdr:rowOff>
    </xdr:from>
    <xdr:ext cx="756920" cy="26543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783820" y="873633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71120</xdr:rowOff>
    </xdr:from>
    <xdr:to>
      <xdr:col>85</xdr:col>
      <xdr:colOff>66675</xdr:colOff>
      <xdr:row>29</xdr:row>
      <xdr:rowOff>45720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603480" y="4700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136525</xdr:rowOff>
    </xdr:from>
    <xdr:to>
      <xdr:col>93</xdr:col>
      <xdr:colOff>3175</xdr:colOff>
      <xdr:row>29</xdr:row>
      <xdr:rowOff>45720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29740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156210</xdr:rowOff>
    </xdr:from>
    <xdr:to>
      <xdr:col>93</xdr:col>
      <xdr:colOff>3175</xdr:colOff>
      <xdr:row>30</xdr:row>
      <xdr:rowOff>65405</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29740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136525</xdr:rowOff>
    </xdr:from>
    <xdr:to>
      <xdr:col>100</xdr:col>
      <xdr:colOff>165100</xdr:colOff>
      <xdr:row>29</xdr:row>
      <xdr:rowOff>45720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9006820" y="4765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156210</xdr:rowOff>
    </xdr:from>
    <xdr:to>
      <xdr:col>100</xdr:col>
      <xdr:colOff>165100</xdr:colOff>
      <xdr:row>30</xdr:row>
      <xdr:rowOff>65405</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9006820" y="4956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136525</xdr:rowOff>
    </xdr:from>
    <xdr:to>
      <xdr:col>109</xdr:col>
      <xdr:colOff>104775</xdr:colOff>
      <xdr:row>29</xdr:row>
      <xdr:rowOff>45720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640040" y="4765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28</xdr:row>
      <xdr:rowOff>156210</xdr:rowOff>
    </xdr:from>
    <xdr:to>
      <xdr:col>109</xdr:col>
      <xdr:colOff>104775</xdr:colOff>
      <xdr:row>30</xdr:row>
      <xdr:rowOff>65405</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640040" y="4956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129540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603480" y="5273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129540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617440" y="5273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129540</xdr:rowOff>
    </xdr:from>
    <xdr:to>
      <xdr:col>106</xdr:col>
      <xdr:colOff>69850</xdr:colOff>
      <xdr:row>32</xdr:row>
      <xdr:rowOff>38735</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683480" y="5273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104140</xdr:rowOff>
    </xdr:from>
    <xdr:to>
      <xdr:col>112</xdr:col>
      <xdr:colOff>177800</xdr:colOff>
      <xdr:row>43</xdr:row>
      <xdr:rowOff>123825</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721580" y="5590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前年度と比べて</a:t>
          </a:r>
          <a:r>
            <a:rPr kumimoji="1" lang="en-US" altLang="ja-JP" sz="1200">
              <a:latin typeface="ＭＳ Ｐゴシック"/>
              <a:ea typeface="ＭＳ Ｐゴシック"/>
            </a:rPr>
            <a:t>0.2</a:t>
          </a:r>
          <a:r>
            <a:rPr kumimoji="1" lang="ja-JP" altLang="en-US" sz="1200">
              <a:latin typeface="ＭＳ Ｐゴシック"/>
              <a:ea typeface="ＭＳ Ｐゴシック"/>
            </a:rPr>
            <a:t>ポイント増の9.1％となった。類似団体内平均値と比べると5.2ポイント下回っており、類似団体よりも低い水準を維持しているが、経費負担のあり方や費用対効果を考え、既に目的が達成したものや時代の変化等に伴って効果が期待できなくなったものについて期限を定めてその効果を十分検証するなど、補助費等の適切な抑制に努める。</a:t>
          </a:r>
          <a:endParaRPr kumimoji="1" lang="ja-JP" altLang="en-US" sz="1300">
            <a:latin typeface="ＭＳ Ｐゴシック"/>
            <a:ea typeface="ＭＳ Ｐゴシック"/>
          </a:endParaRPr>
        </a:p>
      </xdr:txBody>
    </xdr:sp>
    <xdr:clientData/>
  </xdr:twoCellAnchor>
  <xdr:oneCellAnchor>
    <xdr:from>
      <xdr:col>62</xdr:col>
      <xdr:colOff>6350</xdr:colOff>
      <xdr:row>29</xdr:row>
      <xdr:rowOff>110490</xdr:rowOff>
    </xdr:from>
    <xdr:ext cx="293370" cy="22733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565380" y="5082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603480" y="7556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43180</xdr:rowOff>
    </xdr:from>
    <xdr:ext cx="502920" cy="26035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087860" y="7415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41</xdr:row>
      <xdr:rowOff>149225</xdr:rowOff>
    </xdr:from>
    <xdr:to>
      <xdr:col>85</xdr:col>
      <xdr:colOff>66675</xdr:colOff>
      <xdr:row>41</xdr:row>
      <xdr:rowOff>149225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603480" y="7178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3810</xdr:rowOff>
    </xdr:from>
    <xdr:ext cx="502920" cy="26543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087860" y="7033260"/>
          <a:ext cx="502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39</xdr:row>
      <xdr:rowOff>110490</xdr:rowOff>
    </xdr:from>
    <xdr:to>
      <xdr:col>85</xdr:col>
      <xdr:colOff>66675</xdr:colOff>
      <xdr:row>39</xdr:row>
      <xdr:rowOff>110490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603480" y="6797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140335</xdr:rowOff>
    </xdr:from>
    <xdr:ext cx="502920" cy="26479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2087860" y="6655435"/>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71120</xdr:rowOff>
    </xdr:from>
    <xdr:to>
      <xdr:col>85</xdr:col>
      <xdr:colOff>66675</xdr:colOff>
      <xdr:row>37</xdr:row>
      <xdr:rowOff>71120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603480" y="6414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101600</xdr:rowOff>
    </xdr:from>
    <xdr:ext cx="502920" cy="26035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2087860" y="627380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35</xdr:row>
      <xdr:rowOff>32385</xdr:rowOff>
    </xdr:from>
    <xdr:to>
      <xdr:col>85</xdr:col>
      <xdr:colOff>66675</xdr:colOff>
      <xdr:row>35</xdr:row>
      <xdr:rowOff>32385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603480" y="6033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62230</xdr:rowOff>
    </xdr:from>
    <xdr:ext cx="502920" cy="26543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2087860" y="5891530"/>
          <a:ext cx="502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168910</xdr:rowOff>
    </xdr:from>
    <xdr:to>
      <xdr:col>85</xdr:col>
      <xdr:colOff>66675</xdr:colOff>
      <xdr:row>32</xdr:row>
      <xdr:rowOff>168910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603480" y="5655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23495</xdr:rowOff>
    </xdr:from>
    <xdr:ext cx="502920" cy="26479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2087860" y="5509895"/>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30</xdr:row>
      <xdr:rowOff>129540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603480" y="5273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160020</xdr:rowOff>
    </xdr:from>
    <xdr:ext cx="502920" cy="26479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087860" y="51320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129540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00000000-0008-0000-0400-000034010000}"/>
            </a:ext>
          </a:extLst>
        </xdr:cNvPr>
        <xdr:cNvSpPr/>
      </xdr:nvSpPr>
      <xdr:spPr>
        <a:xfrm>
          <a:off x="12603480" y="5273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129540</xdr:rowOff>
    </xdr:from>
    <xdr:to>
      <xdr:col>82</xdr:col>
      <xdr:colOff>107950</xdr:colOff>
      <xdr:row>41</xdr:row>
      <xdr:rowOff>64135</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6718280" y="5615940"/>
          <a:ext cx="0" cy="14776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34925</xdr:rowOff>
    </xdr:from>
    <xdr:ext cx="756920" cy="264160"/>
    <xdr:sp macro="" textlink="">
      <xdr:nvSpPr>
        <xdr:cNvPr id="310" name="補助費等最小値テキスト">
          <a:extLst>
            <a:ext uri="{FF2B5EF4-FFF2-40B4-BE49-F238E27FC236}">
              <a16:creationId xmlns:a16="http://schemas.microsoft.com/office/drawing/2014/main" id="{00000000-0008-0000-0400-000036010000}"/>
            </a:ext>
          </a:extLst>
        </xdr:cNvPr>
        <xdr:cNvSpPr txBox="1"/>
      </xdr:nvSpPr>
      <xdr:spPr>
        <a:xfrm>
          <a:off x="16807180" y="7064375"/>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64135</xdr:rowOff>
    </xdr:from>
    <xdr:to>
      <xdr:col>82</xdr:col>
      <xdr:colOff>196850</xdr:colOff>
      <xdr:row>41</xdr:row>
      <xdr:rowOff>64135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629380" y="709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43180</xdr:rowOff>
    </xdr:from>
    <xdr:ext cx="756920" cy="260350"/>
    <xdr:sp macro="" textlink="">
      <xdr:nvSpPr>
        <xdr:cNvPr id="312" name="補助費等最大値テキスト">
          <a:extLst>
            <a:ext uri="{FF2B5EF4-FFF2-40B4-BE49-F238E27FC236}">
              <a16:creationId xmlns:a16="http://schemas.microsoft.com/office/drawing/2014/main" id="{00000000-0008-0000-0400-000038010000}"/>
            </a:ext>
          </a:extLst>
        </xdr:cNvPr>
        <xdr:cNvSpPr txBox="1"/>
      </xdr:nvSpPr>
      <xdr:spPr>
        <a:xfrm>
          <a:off x="16807180" y="535813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4.5</a:t>
          </a:r>
          <a:endParaRPr kumimoji="1" lang="ja-JP" altLang="en-US" sz="1000" b="1">
            <a:latin typeface="ＭＳ Ｐゴシック"/>
            <a:ea typeface="ＭＳ Ｐゴシック"/>
          </a:endParaRPr>
        </a:p>
      </xdr:txBody>
    </xdr:sp>
    <xdr:clientData/>
  </xdr:oneCellAnchor>
  <xdr:twoCellAnchor>
    <xdr:from>
      <xdr:col>82</xdr:col>
      <xdr:colOff>19050</xdr:colOff>
      <xdr:row>32</xdr:row>
      <xdr:rowOff>129540</xdr:rowOff>
    </xdr:from>
    <xdr:to>
      <xdr:col>82</xdr:col>
      <xdr:colOff>196850</xdr:colOff>
      <xdr:row>32</xdr:row>
      <xdr:rowOff>129540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629380" y="5615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122555</xdr:rowOff>
    </xdr:from>
    <xdr:to>
      <xdr:col>82</xdr:col>
      <xdr:colOff>107950</xdr:colOff>
      <xdr:row>34</xdr:row>
      <xdr:rowOff>137795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5869920" y="5951855"/>
          <a:ext cx="84836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111760</xdr:rowOff>
    </xdr:from>
    <xdr:ext cx="756920" cy="260350"/>
    <xdr:sp macro="" textlink="">
      <xdr:nvSpPr>
        <xdr:cNvPr id="315" name="補助費等平均値テキスト">
          <a:extLst>
            <a:ext uri="{FF2B5EF4-FFF2-40B4-BE49-F238E27FC236}">
              <a16:creationId xmlns:a16="http://schemas.microsoft.com/office/drawing/2014/main" id="{00000000-0008-0000-0400-00003B010000}"/>
            </a:ext>
          </a:extLst>
        </xdr:cNvPr>
        <xdr:cNvSpPr txBox="1"/>
      </xdr:nvSpPr>
      <xdr:spPr>
        <a:xfrm>
          <a:off x="16807180" y="6283960"/>
          <a:ext cx="75692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140335</xdr:rowOff>
    </xdr:from>
    <xdr:to>
      <xdr:col>82</xdr:col>
      <xdr:colOff>158750</xdr:colOff>
      <xdr:row>37</xdr:row>
      <xdr:rowOff>68580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6667480" y="63125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122555</xdr:rowOff>
    </xdr:from>
    <xdr:to>
      <xdr:col>78</xdr:col>
      <xdr:colOff>69850</xdr:colOff>
      <xdr:row>34</xdr:row>
      <xdr:rowOff>161290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4968220" y="5951855"/>
          <a:ext cx="9017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69850</xdr:rowOff>
    </xdr:from>
    <xdr:to>
      <xdr:col>78</xdr:col>
      <xdr:colOff>120650</xdr:colOff>
      <xdr:row>36</xdr:row>
      <xdr:rowOff>171450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5819120" y="624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158750</xdr:rowOff>
    </xdr:from>
    <xdr:ext cx="736600" cy="26035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83840" y="6330950"/>
          <a:ext cx="7366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34</xdr:row>
      <xdr:rowOff>161290</xdr:rowOff>
    </xdr:from>
    <xdr:to>
      <xdr:col>73</xdr:col>
      <xdr:colOff>180975</xdr:colOff>
      <xdr:row>35</xdr:row>
      <xdr:rowOff>9525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4069060" y="5990590"/>
          <a:ext cx="89916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3810</xdr:rowOff>
    </xdr:from>
    <xdr:to>
      <xdr:col>74</xdr:col>
      <xdr:colOff>31750</xdr:colOff>
      <xdr:row>37</xdr:row>
      <xdr:rowOff>107315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4917420" y="6347460"/>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92075</xdr:rowOff>
    </xdr:from>
    <xdr:ext cx="762000" cy="26416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84680" y="64357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35</xdr:row>
      <xdr:rowOff>9525</xdr:rowOff>
    </xdr:from>
    <xdr:to>
      <xdr:col>69</xdr:col>
      <xdr:colOff>92075</xdr:colOff>
      <xdr:row>35</xdr:row>
      <xdr:rowOff>40640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3169900" y="6010275"/>
          <a:ext cx="89916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163195</xdr:rowOff>
    </xdr:from>
    <xdr:to>
      <xdr:col>69</xdr:col>
      <xdr:colOff>142875</xdr:colOff>
      <xdr:row>37</xdr:row>
      <xdr:rowOff>92075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4018260" y="6335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76835</xdr:rowOff>
    </xdr:from>
    <xdr:ext cx="756920" cy="26098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82980" y="642048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116840</xdr:rowOff>
    </xdr:from>
    <xdr:to>
      <xdr:col>65</xdr:col>
      <xdr:colOff>53975</xdr:colOff>
      <xdr:row>37</xdr:row>
      <xdr:rowOff>45720</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116560" y="6289040"/>
          <a:ext cx="10414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29845</xdr:rowOff>
    </xdr:from>
    <xdr:ext cx="756920" cy="26225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3820" y="6373495"/>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6035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649984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62000" cy="26035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65148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62000" cy="26035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74978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6035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850620" y="7553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920" cy="260350"/>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948920" y="7553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34</xdr:row>
      <xdr:rowOff>86360</xdr:rowOff>
    </xdr:from>
    <xdr:to>
      <xdr:col>82</xdr:col>
      <xdr:colOff>158750</xdr:colOff>
      <xdr:row>35</xdr:row>
      <xdr:rowOff>13970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6667480" y="5915660"/>
          <a:ext cx="10160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102870</xdr:rowOff>
    </xdr:from>
    <xdr:ext cx="756920" cy="264795"/>
    <xdr:sp macro="" textlink="">
      <xdr:nvSpPr>
        <xdr:cNvPr id="334" name="補助費等該当値テキスト">
          <a:extLst>
            <a:ext uri="{FF2B5EF4-FFF2-40B4-BE49-F238E27FC236}">
              <a16:creationId xmlns:a16="http://schemas.microsoft.com/office/drawing/2014/main" id="{00000000-0008-0000-0400-00004E010000}"/>
            </a:ext>
          </a:extLst>
        </xdr:cNvPr>
        <xdr:cNvSpPr txBox="1"/>
      </xdr:nvSpPr>
      <xdr:spPr>
        <a:xfrm>
          <a:off x="16807180" y="576072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34</xdr:row>
      <xdr:rowOff>69850</xdr:rowOff>
    </xdr:from>
    <xdr:to>
      <xdr:col>78</xdr:col>
      <xdr:colOff>120650</xdr:colOff>
      <xdr:row>34</xdr:row>
      <xdr:rowOff>171450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5819120" y="589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9525</xdr:rowOff>
    </xdr:from>
    <xdr:ext cx="736600" cy="260350"/>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5483840" y="5667375"/>
          <a:ext cx="7366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34</xdr:row>
      <xdr:rowOff>109220</xdr:rowOff>
    </xdr:from>
    <xdr:to>
      <xdr:col>74</xdr:col>
      <xdr:colOff>31750</xdr:colOff>
      <xdr:row>35</xdr:row>
      <xdr:rowOff>37465</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4917420" y="5938520"/>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47625</xdr:rowOff>
    </xdr:from>
    <xdr:ext cx="762000" cy="26479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4584680" y="57054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34</xdr:row>
      <xdr:rowOff>132715</xdr:rowOff>
    </xdr:from>
    <xdr:to>
      <xdr:col>69</xdr:col>
      <xdr:colOff>142875</xdr:colOff>
      <xdr:row>35</xdr:row>
      <xdr:rowOff>60960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018260" y="596201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71120</xdr:rowOff>
    </xdr:from>
    <xdr:ext cx="756920" cy="264160"/>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3682980" y="572897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34</xdr:row>
      <xdr:rowOff>163195</xdr:rowOff>
    </xdr:from>
    <xdr:to>
      <xdr:col>65</xdr:col>
      <xdr:colOff>53975</xdr:colOff>
      <xdr:row>35</xdr:row>
      <xdr:rowOff>92075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116560" y="5992495"/>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102870</xdr:rowOff>
    </xdr:from>
    <xdr:ext cx="756920" cy="26479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2783820" y="576072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71120</xdr:rowOff>
    </xdr:from>
    <xdr:to>
      <xdr:col>26</xdr:col>
      <xdr:colOff>184150</xdr:colOff>
      <xdr:row>69</xdr:row>
      <xdr:rowOff>45720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962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136525</xdr:rowOff>
    </xdr:from>
    <xdr:to>
      <xdr:col>34</xdr:col>
      <xdr:colOff>120650</xdr:colOff>
      <xdr:row>69</xdr:row>
      <xdr:rowOff>45720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4635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156210</xdr:rowOff>
    </xdr:from>
    <xdr:to>
      <xdr:col>34</xdr:col>
      <xdr:colOff>120650</xdr:colOff>
      <xdr:row>70</xdr:row>
      <xdr:rowOff>65405</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4635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136525</xdr:rowOff>
    </xdr:from>
    <xdr:to>
      <xdr:col>42</xdr:col>
      <xdr:colOff>82550</xdr:colOff>
      <xdr:row>69</xdr:row>
      <xdr:rowOff>45720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17550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156210</xdr:rowOff>
    </xdr:from>
    <xdr:to>
      <xdr:col>42</xdr:col>
      <xdr:colOff>82550</xdr:colOff>
      <xdr:row>70</xdr:row>
      <xdr:rowOff>65405</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17550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136525</xdr:rowOff>
    </xdr:from>
    <xdr:to>
      <xdr:col>51</xdr:col>
      <xdr:colOff>22225</xdr:colOff>
      <xdr:row>69</xdr:row>
      <xdr:rowOff>45720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80872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43</xdr:col>
      <xdr:colOff>98425</xdr:colOff>
      <xdr:row>68</xdr:row>
      <xdr:rowOff>156210</xdr:rowOff>
    </xdr:from>
    <xdr:to>
      <xdr:col>51</xdr:col>
      <xdr:colOff>22225</xdr:colOff>
      <xdr:row>70</xdr:row>
      <xdr:rowOff>65405</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880872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76962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129540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8612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129540</xdr:rowOff>
    </xdr:from>
    <xdr:to>
      <xdr:col>47</xdr:col>
      <xdr:colOff>187325</xdr:colOff>
      <xdr:row>72</xdr:row>
      <xdr:rowOff>38735</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584962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104140</xdr:rowOff>
    </xdr:from>
    <xdr:to>
      <xdr:col>54</xdr:col>
      <xdr:colOff>95250</xdr:colOff>
      <xdr:row>83</xdr:row>
      <xdr:rowOff>123825</xdr:rowOff>
    </xdr:to>
    <xdr:sp macro="" textlink="" fLocksText="0">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589026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前年度同様の7.6％となった。</a:t>
          </a:r>
          <a:r>
            <a:rPr kumimoji="1" lang="ja-JP" altLang="en-US" sz="1200">
              <a:latin typeface="ＭＳ Ｐゴシック"/>
              <a:ea typeface="ＭＳ Ｐゴシック"/>
            </a:rPr>
            <a:t>類似団体内平均値と比べて7</a:t>
          </a:r>
          <a:r>
            <a:rPr kumimoji="1" lang="en-US" altLang="ja-JP" sz="1200">
              <a:latin typeface="ＭＳ Ｐゴシック"/>
              <a:ea typeface="ＭＳ Ｐゴシック"/>
            </a:rPr>
            <a:t>.8</a:t>
          </a:r>
          <a:r>
            <a:rPr kumimoji="1" lang="ja-JP" altLang="en-US" sz="1200">
              <a:latin typeface="ＭＳ Ｐゴシック"/>
              <a:ea typeface="ＭＳ Ｐゴシック"/>
            </a:rPr>
            <a:t>ポイント下回っている。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今後、予定している新市街地整備やまちづくりセンターの整備等を踏まえ、財源の確保とともに、将来世代の負担を視野に入れ、適切な地方債の発行に努める。</a:t>
          </a:r>
          <a:endParaRPr kumimoji="1" lang="ja-JP" altLang="en-US" sz="1300">
            <a:latin typeface="ＭＳ Ｐゴシック"/>
            <a:ea typeface="ＭＳ Ｐゴシック"/>
          </a:endParaRPr>
        </a:p>
      </xdr:txBody>
    </xdr:sp>
    <xdr:clientData/>
  </xdr:twoCellAnchor>
  <xdr:oneCellAnchor>
    <xdr:from>
      <xdr:col>3</xdr:col>
      <xdr:colOff>123825</xdr:colOff>
      <xdr:row>69</xdr:row>
      <xdr:rowOff>110490</xdr:rowOff>
    </xdr:from>
    <xdr:ext cx="293370" cy="227330"/>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731520" y="11940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962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43180</xdr:rowOff>
    </xdr:from>
    <xdr:ext cx="508000" cy="260350"/>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6540" y="142735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71120</xdr:rowOff>
    </xdr:from>
    <xdr:to>
      <xdr:col>26</xdr:col>
      <xdr:colOff>184150</xdr:colOff>
      <xdr:row>81</xdr:row>
      <xdr:rowOff>71120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9620" y="139585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101600</xdr:rowOff>
    </xdr:from>
    <xdr:ext cx="508000" cy="260350"/>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6540" y="1381760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129540</xdr:rowOff>
    </xdr:from>
    <xdr:to>
      <xdr:col>26</xdr:col>
      <xdr:colOff>184150</xdr:colOff>
      <xdr:row>78</xdr:row>
      <xdr:rowOff>129540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9620" y="135026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160020</xdr:rowOff>
    </xdr:from>
    <xdr:ext cx="508000" cy="26479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6540" y="13361670"/>
          <a:ext cx="508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9620" y="130429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43180</xdr:rowOff>
    </xdr:from>
    <xdr:ext cx="508000" cy="260350"/>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6540" y="1290193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71120</xdr:rowOff>
    </xdr:from>
    <xdr:to>
      <xdr:col>26</xdr:col>
      <xdr:colOff>184150</xdr:colOff>
      <xdr:row>73</xdr:row>
      <xdr:rowOff>71120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9620" y="125869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101600</xdr:rowOff>
    </xdr:from>
    <xdr:ext cx="508000" cy="260350"/>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6540" y="12446000"/>
          <a:ext cx="508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129540</xdr:rowOff>
    </xdr:from>
    <xdr:to>
      <xdr:col>26</xdr:col>
      <xdr:colOff>184150</xdr:colOff>
      <xdr:row>70</xdr:row>
      <xdr:rowOff>129540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962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129540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962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118110</xdr:rowOff>
    </xdr:from>
    <xdr:to>
      <xdr:col>24</xdr:col>
      <xdr:colOff>25400</xdr:colOff>
      <xdr:row>79</xdr:row>
      <xdr:rowOff>94615</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86960" y="12633960"/>
          <a:ext cx="0" cy="1005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66675</xdr:rowOff>
    </xdr:from>
    <xdr:ext cx="756920" cy="260350"/>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75860" y="1361122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23.0</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94615</xdr:rowOff>
    </xdr:from>
    <xdr:to>
      <xdr:col>24</xdr:col>
      <xdr:colOff>114300</xdr:colOff>
      <xdr:row>79</xdr:row>
      <xdr:rowOff>94615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95520" y="13639165"/>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31115</xdr:rowOff>
    </xdr:from>
    <xdr:ext cx="756920" cy="260985"/>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75860" y="1237551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118110</xdr:rowOff>
    </xdr:from>
    <xdr:to>
      <xdr:col>24</xdr:col>
      <xdr:colOff>114300</xdr:colOff>
      <xdr:row>73</xdr:row>
      <xdr:rowOff>118110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95520" y="12633960"/>
          <a:ext cx="18034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76200</xdr:rowOff>
    </xdr:from>
    <xdr:to>
      <xdr:col>24</xdr:col>
      <xdr:colOff>25400</xdr:colOff>
      <xdr:row>75</xdr:row>
      <xdr:rowOff>76200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036060" y="12934950"/>
          <a:ext cx="8509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9525</xdr:rowOff>
    </xdr:from>
    <xdr:ext cx="756920" cy="260350"/>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75860" y="13211175"/>
          <a:ext cx="75692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38100</xdr:rowOff>
    </xdr:from>
    <xdr:to>
      <xdr:col>24</xdr:col>
      <xdr:colOff>76200</xdr:colOff>
      <xdr:row>77</xdr:row>
      <xdr:rowOff>142240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833620" y="13239750"/>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29210</xdr:rowOff>
    </xdr:from>
    <xdr:to>
      <xdr:col>19</xdr:col>
      <xdr:colOff>187325</xdr:colOff>
      <xdr:row>75</xdr:row>
      <xdr:rowOff>76200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3136900" y="12887960"/>
          <a:ext cx="89916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14605</xdr:rowOff>
    </xdr:from>
    <xdr:to>
      <xdr:col>20</xdr:col>
      <xdr:colOff>38100</xdr:colOff>
      <xdr:row>77</xdr:row>
      <xdr:rowOff>118745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85260" y="13216255"/>
          <a:ext cx="10414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103505</xdr:rowOff>
    </xdr:from>
    <xdr:ext cx="731520" cy="26479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52520" y="13305155"/>
          <a:ext cx="731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75</xdr:row>
      <xdr:rowOff>29210</xdr:rowOff>
    </xdr:from>
    <xdr:to>
      <xdr:col>15</xdr:col>
      <xdr:colOff>98425</xdr:colOff>
      <xdr:row>75</xdr:row>
      <xdr:rowOff>43815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37740" y="12887960"/>
          <a:ext cx="89916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61595</xdr:rowOff>
    </xdr:from>
    <xdr:to>
      <xdr:col>15</xdr:col>
      <xdr:colOff>149225</xdr:colOff>
      <xdr:row>77</xdr:row>
      <xdr:rowOff>165100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86100" y="1326324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149860</xdr:rowOff>
    </xdr:from>
    <xdr:ext cx="756920" cy="26416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50820" y="1335151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75</xdr:row>
      <xdr:rowOff>43815</xdr:rowOff>
    </xdr:from>
    <xdr:to>
      <xdr:col>11</xdr:col>
      <xdr:colOff>9525</xdr:colOff>
      <xdr:row>75</xdr:row>
      <xdr:rowOff>80645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36040" y="12902565"/>
          <a:ext cx="9017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85090</xdr:rowOff>
    </xdr:from>
    <xdr:to>
      <xdr:col>11</xdr:col>
      <xdr:colOff>60325</xdr:colOff>
      <xdr:row>78</xdr:row>
      <xdr:rowOff>13335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84400" y="13286740"/>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171450</xdr:rowOff>
    </xdr:from>
    <xdr:ext cx="756920" cy="26479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51660" y="1337310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85090</xdr:rowOff>
    </xdr:from>
    <xdr:to>
      <xdr:col>6</xdr:col>
      <xdr:colOff>171450</xdr:colOff>
      <xdr:row>78</xdr:row>
      <xdr:rowOff>13335</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85240" y="132867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171450</xdr:rowOff>
    </xdr:from>
    <xdr:ext cx="762000" cy="26479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49960" y="1337310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56920" cy="26035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6852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6035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81762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62000" cy="26035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91846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56920" cy="26035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01676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56920" cy="26035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1760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23</xdr:col>
      <xdr:colOff>174625</xdr:colOff>
      <xdr:row>75</xdr:row>
      <xdr:rowOff>24130</xdr:rowOff>
    </xdr:from>
    <xdr:to>
      <xdr:col>24</xdr:col>
      <xdr:colOff>76200</xdr:colOff>
      <xdr:row>75</xdr:row>
      <xdr:rowOff>127635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833620" y="1288288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41275</xdr:rowOff>
    </xdr:from>
    <xdr:ext cx="756920" cy="262255"/>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75860" y="12728575"/>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75</xdr:row>
      <xdr:rowOff>24130</xdr:rowOff>
    </xdr:from>
    <xdr:to>
      <xdr:col>20</xdr:col>
      <xdr:colOff>38100</xdr:colOff>
      <xdr:row>75</xdr:row>
      <xdr:rowOff>127635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85260" y="1288288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138430</xdr:rowOff>
    </xdr:from>
    <xdr:ext cx="731520" cy="26479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52520" y="12654280"/>
          <a:ext cx="7315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152400</xdr:rowOff>
    </xdr:from>
    <xdr:to>
      <xdr:col>15</xdr:col>
      <xdr:colOff>149225</xdr:colOff>
      <xdr:row>75</xdr:row>
      <xdr:rowOff>81280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86100" y="128397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91440</xdr:rowOff>
    </xdr:from>
    <xdr:ext cx="756920" cy="26416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50820" y="1260729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167005</xdr:rowOff>
    </xdr:from>
    <xdr:to>
      <xdr:col>11</xdr:col>
      <xdr:colOff>60325</xdr:colOff>
      <xdr:row>75</xdr:row>
      <xdr:rowOff>95250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84400" y="12854305"/>
          <a:ext cx="1041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105410</xdr:rowOff>
    </xdr:from>
    <xdr:ext cx="756920" cy="26479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51660" y="1262126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75</xdr:row>
      <xdr:rowOff>29210</xdr:rowOff>
    </xdr:from>
    <xdr:to>
      <xdr:col>6</xdr:col>
      <xdr:colOff>171450</xdr:colOff>
      <xdr:row>75</xdr:row>
      <xdr:rowOff>132715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85240" y="1288796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143510</xdr:rowOff>
    </xdr:from>
    <xdr:ext cx="762000" cy="262890"/>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49960" y="126593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71120</xdr:rowOff>
    </xdr:from>
    <xdr:to>
      <xdr:col>85</xdr:col>
      <xdr:colOff>66675</xdr:colOff>
      <xdr:row>69</xdr:row>
      <xdr:rowOff>45720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603480" y="11558270"/>
          <a:ext cx="468122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136525</xdr:rowOff>
    </xdr:from>
    <xdr:to>
      <xdr:col>93</xdr:col>
      <xdr:colOff>3175</xdr:colOff>
      <xdr:row>69</xdr:row>
      <xdr:rowOff>45720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29740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156210</xdr:rowOff>
    </xdr:from>
    <xdr:to>
      <xdr:col>93</xdr:col>
      <xdr:colOff>3175</xdr:colOff>
      <xdr:row>70</xdr:row>
      <xdr:rowOff>65405</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29740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22/31</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136525</xdr:rowOff>
    </xdr:from>
    <xdr:to>
      <xdr:col>100</xdr:col>
      <xdr:colOff>165100</xdr:colOff>
      <xdr:row>69</xdr:row>
      <xdr:rowOff>45720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9006820" y="11623675"/>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156210</xdr:rowOff>
    </xdr:from>
    <xdr:to>
      <xdr:col>100</xdr:col>
      <xdr:colOff>165100</xdr:colOff>
      <xdr:row>70</xdr:row>
      <xdr:rowOff>65405</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9006820" y="11814810"/>
          <a:ext cx="141478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136525</xdr:rowOff>
    </xdr:from>
    <xdr:to>
      <xdr:col>109</xdr:col>
      <xdr:colOff>104775</xdr:colOff>
      <xdr:row>69</xdr:row>
      <xdr:rowOff>45720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640040" y="11623675"/>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101</xdr:col>
      <xdr:colOff>180975</xdr:colOff>
      <xdr:row>68</xdr:row>
      <xdr:rowOff>156210</xdr:rowOff>
    </xdr:from>
    <xdr:to>
      <xdr:col>109</xdr:col>
      <xdr:colOff>104775</xdr:colOff>
      <xdr:row>70</xdr:row>
      <xdr:rowOff>65405</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640040" y="11814810"/>
          <a:ext cx="1544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129540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603480" y="12131040"/>
          <a:ext cx="4681220" cy="228346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129540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617440" y="12131040"/>
          <a:ext cx="5402580" cy="22834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129540</xdr:rowOff>
    </xdr:from>
    <xdr:to>
      <xdr:col>106</xdr:col>
      <xdr:colOff>69850</xdr:colOff>
      <xdr:row>72</xdr:row>
      <xdr:rowOff>38735</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683480" y="12131040"/>
          <a:ext cx="38582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104140</xdr:rowOff>
    </xdr:from>
    <xdr:to>
      <xdr:col>112</xdr:col>
      <xdr:colOff>177800</xdr:colOff>
      <xdr:row>83</xdr:row>
      <xdr:rowOff>123825</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721580" y="12448540"/>
          <a:ext cx="5143500" cy="190563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a:t>
          </a:r>
          <a:r>
            <a:rPr kumimoji="1" lang="ja-JP" altLang="en-US" sz="1200">
              <a:latin typeface="ＭＳ Ｐゴシック"/>
              <a:ea typeface="ＭＳ Ｐゴシック"/>
            </a:rPr>
            <a:t>常備消防の単独設置や３つの町立こども園の運営など人件費を主な要因として類似団体内平均値を2.1ポイント上回っている。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平成30年度からの変化では、減少傾向にあるが依然として類似団体よりも高水準となっている。</a:t>
          </a:r>
          <a:endParaRPr kumimoji="1" lang="en-US" altLang="ja-JP" sz="1200">
            <a:latin typeface="ＭＳ Ｐゴシック"/>
            <a:ea typeface="ＭＳ Ｐゴシック"/>
          </a:endParaRPr>
        </a:p>
        <a:p>
          <a:r>
            <a:rPr kumimoji="1" lang="ja-JP" altLang="en-US" sz="1200">
              <a:latin typeface="ＭＳ Ｐゴシック"/>
              <a:ea typeface="ＭＳ Ｐゴシック"/>
            </a:rPr>
            <a:t>　「第７次行政改革大綱」に基づく定員管理の適正化や経常経費の削減に努める。</a:t>
          </a:r>
          <a:endParaRPr kumimoji="1" lang="ja-JP" altLang="en-US" sz="1300">
            <a:latin typeface="ＭＳ Ｐゴシック"/>
            <a:ea typeface="ＭＳ Ｐゴシック"/>
          </a:endParaRPr>
        </a:p>
      </xdr:txBody>
    </xdr:sp>
    <xdr:clientData/>
  </xdr:twoCellAnchor>
  <xdr:oneCellAnchor>
    <xdr:from>
      <xdr:col>62</xdr:col>
      <xdr:colOff>6350</xdr:colOff>
      <xdr:row>69</xdr:row>
      <xdr:rowOff>110490</xdr:rowOff>
    </xdr:from>
    <xdr:ext cx="293370" cy="227330"/>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565380" y="11940540"/>
          <a:ext cx="293370" cy="2273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603480" y="1441450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43180</xdr:rowOff>
    </xdr:from>
    <xdr:ext cx="502920" cy="260350"/>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087860" y="1427353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149225</xdr:rowOff>
    </xdr:from>
    <xdr:to>
      <xdr:col>85</xdr:col>
      <xdr:colOff>66675</xdr:colOff>
      <xdr:row>81</xdr:row>
      <xdr:rowOff>149225</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603480" y="1403667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3810</xdr:rowOff>
    </xdr:from>
    <xdr:ext cx="502920" cy="265430"/>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087860" y="13891260"/>
          <a:ext cx="502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62</xdr:col>
      <xdr:colOff>44450</xdr:colOff>
      <xdr:row>79</xdr:row>
      <xdr:rowOff>110490</xdr:rowOff>
    </xdr:from>
    <xdr:to>
      <xdr:col>85</xdr:col>
      <xdr:colOff>66675</xdr:colOff>
      <xdr:row>79</xdr:row>
      <xdr:rowOff>110490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603480" y="13655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140335</xdr:rowOff>
    </xdr:from>
    <xdr:ext cx="502920" cy="26479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2087860" y="13513435"/>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77</xdr:row>
      <xdr:rowOff>71120</xdr:rowOff>
    </xdr:from>
    <xdr:to>
      <xdr:col>85</xdr:col>
      <xdr:colOff>66675</xdr:colOff>
      <xdr:row>77</xdr:row>
      <xdr:rowOff>71120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603480" y="1327277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101600</xdr:rowOff>
    </xdr:from>
    <xdr:ext cx="502920" cy="260350"/>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2087860" y="13131800"/>
          <a:ext cx="502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62</xdr:col>
      <xdr:colOff>44450</xdr:colOff>
      <xdr:row>75</xdr:row>
      <xdr:rowOff>32385</xdr:rowOff>
    </xdr:from>
    <xdr:to>
      <xdr:col>85</xdr:col>
      <xdr:colOff>66675</xdr:colOff>
      <xdr:row>75</xdr:row>
      <xdr:rowOff>32385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603480" y="12891135"/>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62230</xdr:rowOff>
    </xdr:from>
    <xdr:ext cx="502920" cy="265430"/>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2087860" y="12749530"/>
          <a:ext cx="502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72</xdr:row>
      <xdr:rowOff>168910</xdr:rowOff>
    </xdr:from>
    <xdr:to>
      <xdr:col>85</xdr:col>
      <xdr:colOff>66675</xdr:colOff>
      <xdr:row>72</xdr:row>
      <xdr:rowOff>168910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603480" y="1251331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23495</xdr:rowOff>
    </xdr:from>
    <xdr:ext cx="502920" cy="26479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2087860" y="12367895"/>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70</xdr:row>
      <xdr:rowOff>129540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603480" y="12131040"/>
          <a:ext cx="468122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160020</xdr:rowOff>
    </xdr:from>
    <xdr:ext cx="502920" cy="26479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2087860" y="11990070"/>
          <a:ext cx="502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129540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603480" y="12131040"/>
          <a:ext cx="4681220" cy="228346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90805</xdr:rowOff>
    </xdr:from>
    <xdr:to>
      <xdr:col>82</xdr:col>
      <xdr:colOff>107950</xdr:colOff>
      <xdr:row>80</xdr:row>
      <xdr:rowOff>59690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718280" y="12435205"/>
          <a:ext cx="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31115</xdr:rowOff>
    </xdr:from>
    <xdr:ext cx="756920" cy="26098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807180" y="1374711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59690</xdr:rowOff>
    </xdr:from>
    <xdr:to>
      <xdr:col>82</xdr:col>
      <xdr:colOff>196850</xdr:colOff>
      <xdr:row>80</xdr:row>
      <xdr:rowOff>59690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629380" y="1377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3810</xdr:rowOff>
    </xdr:from>
    <xdr:ext cx="756920" cy="265430"/>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807180" y="12176760"/>
          <a:ext cx="7569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64.0</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90805</xdr:rowOff>
    </xdr:from>
    <xdr:to>
      <xdr:col>82</xdr:col>
      <xdr:colOff>196850</xdr:colOff>
      <xdr:row>72</xdr:row>
      <xdr:rowOff>90805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629380" y="12435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145415</xdr:rowOff>
    </xdr:from>
    <xdr:to>
      <xdr:col>82</xdr:col>
      <xdr:colOff>107950</xdr:colOff>
      <xdr:row>77</xdr:row>
      <xdr:rowOff>24765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869920" y="13175615"/>
          <a:ext cx="84836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122555</xdr:rowOff>
    </xdr:from>
    <xdr:ext cx="756920" cy="26098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807180" y="12809855"/>
          <a:ext cx="75692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71.6</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75</xdr:row>
      <xdr:rowOff>104775</xdr:rowOff>
    </xdr:from>
    <xdr:to>
      <xdr:col>82</xdr:col>
      <xdr:colOff>158750</xdr:colOff>
      <xdr:row>76</xdr:row>
      <xdr:rowOff>33655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667480" y="129635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24765</xdr:rowOff>
    </xdr:from>
    <xdr:to>
      <xdr:col>78</xdr:col>
      <xdr:colOff>69850</xdr:colOff>
      <xdr:row>77</xdr:row>
      <xdr:rowOff>125730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968220" y="13226415"/>
          <a:ext cx="901700" cy="1009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46990</xdr:rowOff>
    </xdr:from>
    <xdr:to>
      <xdr:col>78</xdr:col>
      <xdr:colOff>120650</xdr:colOff>
      <xdr:row>74</xdr:row>
      <xdr:rowOff>150495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819120" y="1273429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161290</xdr:rowOff>
    </xdr:from>
    <xdr:ext cx="736600" cy="26479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83840" y="12505690"/>
          <a:ext cx="7366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68.6</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125730</xdr:rowOff>
    </xdr:from>
    <xdr:to>
      <xdr:col>73</xdr:col>
      <xdr:colOff>180975</xdr:colOff>
      <xdr:row>78</xdr:row>
      <xdr:rowOff>99060</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4069060" y="13327380"/>
          <a:ext cx="89916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66675</xdr:rowOff>
    </xdr:from>
    <xdr:to>
      <xdr:col>74</xdr:col>
      <xdr:colOff>31750</xdr:colOff>
      <xdr:row>75</xdr:row>
      <xdr:rowOff>170180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917420" y="12925425"/>
          <a:ext cx="1041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5080</xdr:rowOff>
    </xdr:from>
    <xdr:ext cx="762000" cy="26543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84680" y="1269238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99060</xdr:rowOff>
    </xdr:from>
    <xdr:to>
      <xdr:col>69</xdr:col>
      <xdr:colOff>92075</xdr:colOff>
      <xdr:row>79</xdr:row>
      <xdr:rowOff>110490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169900" y="13472160"/>
          <a:ext cx="89916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89535</xdr:rowOff>
    </xdr:from>
    <xdr:to>
      <xdr:col>69</xdr:col>
      <xdr:colOff>142875</xdr:colOff>
      <xdr:row>76</xdr:row>
      <xdr:rowOff>18415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4018260" y="1294828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29210</xdr:rowOff>
    </xdr:from>
    <xdr:ext cx="756920" cy="26289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82980" y="12716510"/>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75</xdr:row>
      <xdr:rowOff>81915</xdr:rowOff>
    </xdr:from>
    <xdr:to>
      <xdr:col>65</xdr:col>
      <xdr:colOff>53975</xdr:colOff>
      <xdr:row>76</xdr:row>
      <xdr:rowOff>10160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116560" y="12940665"/>
          <a:ext cx="1041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20955</xdr:rowOff>
    </xdr:from>
    <xdr:ext cx="756920" cy="26035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3820" y="1270825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6035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49984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62000" cy="26035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65148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62000" cy="26035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74978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6035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850620" y="1441196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920" cy="260350"/>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948920" y="14411960"/>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82</xdr:col>
      <xdr:colOff>57150</xdr:colOff>
      <xdr:row>76</xdr:row>
      <xdr:rowOff>93345</xdr:rowOff>
    </xdr:from>
    <xdr:to>
      <xdr:col>82</xdr:col>
      <xdr:colOff>158750</xdr:colOff>
      <xdr:row>77</xdr:row>
      <xdr:rowOff>22225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667480" y="131235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65405</xdr:rowOff>
    </xdr:from>
    <xdr:ext cx="756920" cy="26098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807180" y="1309560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73.7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147955</xdr:rowOff>
    </xdr:from>
    <xdr:to>
      <xdr:col>78</xdr:col>
      <xdr:colOff>120650</xdr:colOff>
      <xdr:row>77</xdr:row>
      <xdr:rowOff>76835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819120" y="1317815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60960</xdr:rowOff>
    </xdr:from>
    <xdr:ext cx="736600" cy="265430"/>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83840" y="13262610"/>
          <a:ext cx="7366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73660</xdr:rowOff>
    </xdr:from>
    <xdr:to>
      <xdr:col>74</xdr:col>
      <xdr:colOff>31750</xdr:colOff>
      <xdr:row>78</xdr:row>
      <xdr:rowOff>2540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917420" y="13275310"/>
          <a:ext cx="10414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161925</xdr:rowOff>
    </xdr:from>
    <xdr:ext cx="762000" cy="26479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584680" y="133635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46990</xdr:rowOff>
    </xdr:from>
    <xdr:to>
      <xdr:col>69</xdr:col>
      <xdr:colOff>142875</xdr:colOff>
      <xdr:row>78</xdr:row>
      <xdr:rowOff>150495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018260" y="1342009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135255</xdr:rowOff>
    </xdr:from>
    <xdr:ext cx="756920" cy="260350"/>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82980" y="13508355"/>
          <a:ext cx="7569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79</xdr:row>
      <xdr:rowOff>58420</xdr:rowOff>
    </xdr:from>
    <xdr:to>
      <xdr:col>65</xdr:col>
      <xdr:colOff>53975</xdr:colOff>
      <xdr:row>79</xdr:row>
      <xdr:rowOff>161925</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116560" y="13602970"/>
          <a:ext cx="1041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146685</xdr:rowOff>
    </xdr:from>
    <xdr:ext cx="756920" cy="25971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783820" y="1369123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116840</xdr:rowOff>
    </xdr:from>
    <xdr:to>
      <xdr:col>34</xdr:col>
      <xdr:colOff>19050</xdr:colOff>
      <xdr:row>64</xdr:row>
      <xdr:rowOff>116840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90805</xdr:rowOff>
    </xdr:from>
    <xdr:to>
      <xdr:col>40</xdr:col>
      <xdr:colOff>280035</xdr:colOff>
      <xdr:row>3</xdr:row>
      <xdr:rowOff>19685</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90805"/>
          <a:ext cx="12136755" cy="4432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38735</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3851255" y="0"/>
          <a:ext cx="2984500"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26035</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3860145" y="12700"/>
          <a:ext cx="2959100"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32385</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3872845" y="32385"/>
          <a:ext cx="2926080" cy="32321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京都府久御山町</a:t>
          </a:r>
        </a:p>
      </xdr:txBody>
    </xdr:sp>
    <xdr:clientData/>
  </xdr:twoCellAnchor>
  <xdr:twoCellAnchor>
    <xdr:from>
      <xdr:col>39</xdr:col>
      <xdr:colOff>1066165</xdr:colOff>
      <xdr:row>0</xdr:row>
      <xdr:rowOff>0</xdr:rowOff>
    </xdr:from>
    <xdr:to>
      <xdr:col>41</xdr:col>
      <xdr:colOff>501650</xdr:colOff>
      <xdr:row>2</xdr:row>
      <xdr:rowOff>38735</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627485" y="0"/>
          <a:ext cx="2026285" cy="381635"/>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26035</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654155" y="12700"/>
          <a:ext cx="1980565" cy="356235"/>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32385</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679555" y="32385"/>
          <a:ext cx="1923415" cy="323215"/>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4</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113665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03120" y="12002135"/>
          <a:ext cx="4130040" cy="25590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67945</xdr:rowOff>
    </xdr:from>
    <xdr:to>
      <xdr:col>21</xdr:col>
      <xdr:colOff>0</xdr:colOff>
      <xdr:row>64</xdr:row>
      <xdr:rowOff>152400</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6593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159385</xdr:rowOff>
    </xdr:from>
    <xdr:to>
      <xdr:col>14</xdr:col>
      <xdr:colOff>38100</xdr:colOff>
      <xdr:row>63</xdr:row>
      <xdr:rowOff>159385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352040" y="12132310"/>
          <a:ext cx="28194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106680</xdr:rowOff>
    </xdr:from>
    <xdr:to>
      <xdr:col>13</xdr:col>
      <xdr:colOff>139700</xdr:colOff>
      <xdr:row>64</xdr:row>
      <xdr:rowOff>35560</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448560" y="12079605"/>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106680</xdr:rowOff>
    </xdr:from>
    <xdr:to>
      <xdr:col>24</xdr:col>
      <xdr:colOff>12700</xdr:colOff>
      <xdr:row>64</xdr:row>
      <xdr:rowOff>35560</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366260" y="12079605"/>
          <a:ext cx="9652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67945</xdr:rowOff>
    </xdr:from>
    <xdr:to>
      <xdr:col>31</xdr:col>
      <xdr:colOff>76200</xdr:colOff>
      <xdr:row>64</xdr:row>
      <xdr:rowOff>152400</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589780" y="12040870"/>
          <a:ext cx="1234440" cy="25590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87630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03120" y="1079500"/>
          <a:ext cx="4130040" cy="25590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47040" y="11938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42545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47040" y="1461770"/>
          <a:ext cx="1234440" cy="25273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47040" y="17653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177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7749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177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7749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177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61595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26695" y="12065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55245</xdr:rowOff>
    </xdr:from>
    <xdr:to>
      <xdr:col>1</xdr:col>
      <xdr:colOff>142875</xdr:colOff>
      <xdr:row>8</xdr:row>
      <xdr:rowOff>159385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26695" y="1474470"/>
          <a:ext cx="10160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120650</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03120" y="1651000"/>
          <a:ext cx="4130040" cy="228917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22860</xdr:rowOff>
    </xdr:from>
    <xdr:ext cx="411480" cy="281940"/>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35760" y="1270635"/>
          <a:ext cx="411480" cy="2819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120650</xdr:rowOff>
    </xdr:from>
    <xdr:to>
      <xdr:col>33</xdr:col>
      <xdr:colOff>114300</xdr:colOff>
      <xdr:row>22</xdr:row>
      <xdr:rowOff>120650</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03120" y="394017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149860</xdr:rowOff>
    </xdr:from>
    <xdr:ext cx="756920" cy="26352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48740" y="3797935"/>
          <a:ext cx="7569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137160</xdr:rowOff>
    </xdr:from>
    <xdr:to>
      <xdr:col>33</xdr:col>
      <xdr:colOff>114300</xdr:colOff>
      <xdr:row>20</xdr:row>
      <xdr:rowOff>137160</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03120" y="361378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167005</xdr:rowOff>
    </xdr:from>
    <xdr:ext cx="756920" cy="26225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48740" y="3472180"/>
          <a:ext cx="756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153035</xdr:rowOff>
    </xdr:from>
    <xdr:to>
      <xdr:col>33</xdr:col>
      <xdr:colOff>114300</xdr:colOff>
      <xdr:row>18</xdr:row>
      <xdr:rowOff>153035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03120" y="328676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8255</xdr:rowOff>
    </xdr:from>
    <xdr:ext cx="756920" cy="26098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48740" y="3141980"/>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170180</xdr:rowOff>
    </xdr:from>
    <xdr:to>
      <xdr:col>33</xdr:col>
      <xdr:colOff>114300</xdr:colOff>
      <xdr:row>16</xdr:row>
      <xdr:rowOff>170180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03120" y="29610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24765</xdr:rowOff>
    </xdr:from>
    <xdr:ext cx="756920" cy="26479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48740" y="281559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03120" y="263080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56920" cy="25654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48740" y="2488565"/>
          <a:ext cx="756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03120" y="230441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5692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48740" y="216217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03120" y="197739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5692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48740" y="183515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03120" y="16510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91440</xdr:rowOff>
    </xdr:from>
    <xdr:ext cx="756920" cy="25971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48740" y="151066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120650</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03120" y="1651000"/>
          <a:ext cx="4130040" cy="228917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109220</xdr:rowOff>
    </xdr:from>
    <xdr:to>
      <xdr:col>29</xdr:col>
      <xdr:colOff>127000</xdr:colOff>
      <xdr:row>19</xdr:row>
      <xdr:rowOff>139700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504180" y="2042795"/>
          <a:ext cx="0" cy="14020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111125</xdr:rowOff>
    </xdr:from>
    <xdr:ext cx="756920" cy="26098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588000" y="3416300"/>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70,318</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139700</xdr:rowOff>
    </xdr:from>
    <xdr:to>
      <xdr:col>30</xdr:col>
      <xdr:colOff>25400</xdr:colOff>
      <xdr:row>19</xdr:row>
      <xdr:rowOff>139700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415280" y="344487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24130</xdr:rowOff>
    </xdr:from>
    <xdr:ext cx="756920" cy="259080"/>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588000" y="178625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155,990</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109220</xdr:rowOff>
    </xdr:from>
    <xdr:to>
      <xdr:col>30</xdr:col>
      <xdr:colOff>25400</xdr:colOff>
      <xdr:row>11</xdr:row>
      <xdr:rowOff>109220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415280" y="204279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168910</xdr:rowOff>
    </xdr:from>
    <xdr:to>
      <xdr:col>29</xdr:col>
      <xdr:colOff>127000</xdr:colOff>
      <xdr:row>12</xdr:row>
      <xdr:rowOff>39370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4871720" y="2102485"/>
          <a:ext cx="632460" cy="419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80010</xdr:rowOff>
    </xdr:from>
    <xdr:ext cx="756920" cy="26479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588000" y="2699385"/>
          <a:ext cx="75692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111,075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15</xdr:row>
      <xdr:rowOff>107950</xdr:rowOff>
    </xdr:from>
    <xdr:to>
      <xdr:col>29</xdr:col>
      <xdr:colOff>177800</xdr:colOff>
      <xdr:row>16</xdr:row>
      <xdr:rowOff>36830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453380" y="2727325"/>
          <a:ext cx="101600" cy="10033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39370</xdr:rowOff>
    </xdr:from>
    <xdr:to>
      <xdr:col>26</xdr:col>
      <xdr:colOff>50800</xdr:colOff>
      <xdr:row>12</xdr:row>
      <xdr:rowOff>140970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193540" y="2144395"/>
          <a:ext cx="678180" cy="1016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158115</xdr:rowOff>
    </xdr:from>
    <xdr:to>
      <xdr:col>26</xdr:col>
      <xdr:colOff>101600</xdr:colOff>
      <xdr:row>16</xdr:row>
      <xdr:rowOff>86360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820920" y="277749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70485</xdr:rowOff>
    </xdr:from>
    <xdr:ext cx="731520" cy="26352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500880" y="2861310"/>
          <a:ext cx="7315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108,130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12</xdr:row>
      <xdr:rowOff>140970</xdr:rowOff>
    </xdr:from>
    <xdr:to>
      <xdr:col>22</xdr:col>
      <xdr:colOff>114300</xdr:colOff>
      <xdr:row>14</xdr:row>
      <xdr:rowOff>39370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515360" y="2245995"/>
          <a:ext cx="678180" cy="241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59055</xdr:rowOff>
    </xdr:from>
    <xdr:to>
      <xdr:col>22</xdr:col>
      <xdr:colOff>165100</xdr:colOff>
      <xdr:row>16</xdr:row>
      <xdr:rowOff>162560</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142740" y="2849880"/>
          <a:ext cx="101600" cy="10350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147320</xdr:rowOff>
    </xdr:from>
    <xdr:ext cx="762000" cy="25971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822700" y="29381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103,540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14</xdr:row>
      <xdr:rowOff>39370</xdr:rowOff>
    </xdr:from>
    <xdr:to>
      <xdr:col>18</xdr:col>
      <xdr:colOff>177800</xdr:colOff>
      <xdr:row>14</xdr:row>
      <xdr:rowOff>46355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832100" y="2487295"/>
          <a:ext cx="68326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67310</xdr:rowOff>
    </xdr:from>
    <xdr:to>
      <xdr:col>19</xdr:col>
      <xdr:colOff>38100</xdr:colOff>
      <xdr:row>16</xdr:row>
      <xdr:rowOff>171450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464560" y="2858135"/>
          <a:ext cx="96520" cy="10414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156210</xdr:rowOff>
    </xdr:from>
    <xdr:ext cx="762000" cy="26162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144520" y="2947035"/>
          <a:ext cx="76200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103,027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76835</xdr:rowOff>
    </xdr:from>
    <xdr:to>
      <xdr:col>15</xdr:col>
      <xdr:colOff>101600</xdr:colOff>
      <xdr:row>17</xdr:row>
      <xdr:rowOff>5080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781300" y="2867660"/>
          <a:ext cx="101600" cy="9969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164465</xdr:rowOff>
    </xdr:from>
    <xdr:ext cx="756920" cy="26479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461260" y="2955290"/>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102,493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143510</xdr:rowOff>
    </xdr:from>
    <xdr:ext cx="762000" cy="26289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3314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143510</xdr:rowOff>
    </xdr:from>
    <xdr:ext cx="756920" cy="26289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699000" y="396303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143510</xdr:rowOff>
    </xdr:from>
    <xdr:ext cx="762000" cy="26289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02082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22</xdr:row>
      <xdr:rowOff>143510</xdr:rowOff>
    </xdr:from>
    <xdr:ext cx="762000" cy="26289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337560" y="396303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143510</xdr:rowOff>
    </xdr:from>
    <xdr:ext cx="756920" cy="26289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659380" y="3963035"/>
          <a:ext cx="7569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11</xdr:row>
      <xdr:rowOff>118110</xdr:rowOff>
    </xdr:from>
    <xdr:to>
      <xdr:col>29</xdr:col>
      <xdr:colOff>177800</xdr:colOff>
      <xdr:row>12</xdr:row>
      <xdr:rowOff>48260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453380" y="2051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26670</xdr:rowOff>
    </xdr:from>
    <xdr:ext cx="756920"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588000" y="1960245"/>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152,341</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11</xdr:row>
      <xdr:rowOff>160020</xdr:rowOff>
    </xdr:from>
    <xdr:to>
      <xdr:col>26</xdr:col>
      <xdr:colOff>101600</xdr:colOff>
      <xdr:row>12</xdr:row>
      <xdr:rowOff>90170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820920" y="2093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100330</xdr:rowOff>
    </xdr:from>
    <xdr:ext cx="731520" cy="25400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500880" y="1862455"/>
          <a:ext cx="7315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149,790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12</xdr:row>
      <xdr:rowOff>90170</xdr:rowOff>
    </xdr:from>
    <xdr:to>
      <xdr:col>22</xdr:col>
      <xdr:colOff>165100</xdr:colOff>
      <xdr:row>13</xdr:row>
      <xdr:rowOff>20320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142740" y="2195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30480</xdr:rowOff>
    </xdr:from>
    <xdr:ext cx="762000" cy="25400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822700" y="19640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143,575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13</xdr:row>
      <xdr:rowOff>160020</xdr:rowOff>
    </xdr:from>
    <xdr:to>
      <xdr:col>19</xdr:col>
      <xdr:colOff>38100</xdr:colOff>
      <xdr:row>14</xdr:row>
      <xdr:rowOff>90170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464560" y="2436495"/>
          <a:ext cx="9652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100330</xdr:rowOff>
    </xdr:from>
    <xdr:ext cx="762000" cy="25400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144520" y="220535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128,777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13</xdr:row>
      <xdr:rowOff>167005</xdr:rowOff>
    </xdr:from>
    <xdr:to>
      <xdr:col>15</xdr:col>
      <xdr:colOff>101600</xdr:colOff>
      <xdr:row>14</xdr:row>
      <xdr:rowOff>97790</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781300" y="244348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107315</xdr:rowOff>
    </xdr:from>
    <xdr:ext cx="756920" cy="259080"/>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461260" y="221234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128,355</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97790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03120" y="5080000"/>
          <a:ext cx="4130040" cy="25654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29794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47040" y="5194300"/>
          <a:ext cx="123444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47040" y="5461000"/>
          <a:ext cx="123444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47040" y="5765800"/>
          <a:ext cx="123444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19685</xdr:rowOff>
    </xdr:from>
    <xdr:to>
      <xdr:col>1</xdr:col>
      <xdr:colOff>177800</xdr:colOff>
      <xdr:row>30</xdr:row>
      <xdr:rowOff>19685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1770" y="5258435"/>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7749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177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7749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177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71120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26695" y="5207000"/>
          <a:ext cx="101600" cy="10287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2669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03120" y="5650865"/>
          <a:ext cx="413004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32385</xdr:rowOff>
    </xdr:from>
    <xdr:ext cx="411480" cy="27622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35760" y="5271135"/>
          <a:ext cx="411480" cy="2762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03120" y="79375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03120" y="74803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56920" cy="26098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48740" y="733869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03120" y="70231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5692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48740" y="6880860"/>
          <a:ext cx="756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03120" y="65659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5692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48740" y="64236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03120" y="6108700"/>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5692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48740" y="5966460"/>
          <a:ext cx="75692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03120" y="5650865"/>
          <a:ext cx="413004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56920" cy="254000"/>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48740" y="5509895"/>
          <a:ext cx="756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03120" y="5650865"/>
          <a:ext cx="413004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10795</xdr:rowOff>
    </xdr:from>
    <xdr:to>
      <xdr:col>29</xdr:col>
      <xdr:colOff>127000</xdr:colOff>
      <xdr:row>38</xdr:row>
      <xdr:rowOff>124460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504180" y="6278245"/>
          <a:ext cx="0" cy="131381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95885</xdr:rowOff>
    </xdr:from>
    <xdr:ext cx="756920" cy="26098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588000" y="7563485"/>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-4,779</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124460</xdr:rowOff>
    </xdr:from>
    <xdr:to>
      <xdr:col>30</xdr:col>
      <xdr:colOff>25400</xdr:colOff>
      <xdr:row>38</xdr:row>
      <xdr:rowOff>124460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415280" y="7592060"/>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96520</xdr:rowOff>
    </xdr:from>
    <xdr:ext cx="756920" cy="2584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588000" y="6021070"/>
          <a:ext cx="756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52,583</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10795</xdr:rowOff>
    </xdr:from>
    <xdr:to>
      <xdr:col>30</xdr:col>
      <xdr:colOff>25400</xdr:colOff>
      <xdr:row>34</xdr:row>
      <xdr:rowOff>10795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415280" y="6278245"/>
          <a:ext cx="17272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264795</xdr:rowOff>
    </xdr:from>
    <xdr:to>
      <xdr:col>29</xdr:col>
      <xdr:colOff>127000</xdr:colOff>
      <xdr:row>37</xdr:row>
      <xdr:rowOff>307975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4871720" y="7389495"/>
          <a:ext cx="632460" cy="431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72390</xdr:rowOff>
    </xdr:from>
    <xdr:ext cx="756920" cy="25971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588000" y="6682740"/>
          <a:ext cx="75692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25,901</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227330</xdr:rowOff>
    </xdr:from>
    <xdr:to>
      <xdr:col>29</xdr:col>
      <xdr:colOff>177800</xdr:colOff>
      <xdr:row>35</xdr:row>
      <xdr:rowOff>329565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45338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307975</xdr:rowOff>
    </xdr:from>
    <xdr:to>
      <xdr:col>26</xdr:col>
      <xdr:colOff>50800</xdr:colOff>
      <xdr:row>38</xdr:row>
      <xdr:rowOff>79375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flipV="1">
          <a:off x="4193540" y="7432675"/>
          <a:ext cx="678180" cy="1143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267335</xdr:rowOff>
    </xdr:from>
    <xdr:to>
      <xdr:col>26</xdr:col>
      <xdr:colOff>101600</xdr:colOff>
      <xdr:row>36</xdr:row>
      <xdr:rowOff>26670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820920" y="68776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36195</xdr:rowOff>
    </xdr:from>
    <xdr:ext cx="731520" cy="25971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500880" y="6646545"/>
          <a:ext cx="7315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24,110</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38</xdr:row>
      <xdr:rowOff>79375</xdr:rowOff>
    </xdr:from>
    <xdr:to>
      <xdr:col>22</xdr:col>
      <xdr:colOff>114300</xdr:colOff>
      <xdr:row>38</xdr:row>
      <xdr:rowOff>109220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flipV="1">
          <a:off x="3515360" y="7546975"/>
          <a:ext cx="678180" cy="2984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302260</xdr:rowOff>
    </xdr:from>
    <xdr:to>
      <xdr:col>22</xdr:col>
      <xdr:colOff>165100</xdr:colOff>
      <xdr:row>36</xdr:row>
      <xdr:rowOff>60960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142740" y="6912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71120</xdr:rowOff>
    </xdr:from>
    <xdr:ext cx="762000" cy="25971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822700" y="668147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22,600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38</xdr:row>
      <xdr:rowOff>109220</xdr:rowOff>
    </xdr:from>
    <xdr:to>
      <xdr:col>18</xdr:col>
      <xdr:colOff>177800</xdr:colOff>
      <xdr:row>38</xdr:row>
      <xdr:rowOff>123825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832100" y="7576820"/>
          <a:ext cx="68326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297180</xdr:rowOff>
    </xdr:from>
    <xdr:to>
      <xdr:col>19</xdr:col>
      <xdr:colOff>38100</xdr:colOff>
      <xdr:row>36</xdr:row>
      <xdr:rowOff>55245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464560" y="6907530"/>
          <a:ext cx="9652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66040</xdr:rowOff>
    </xdr:from>
    <xdr:ext cx="762000" cy="25400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144520" y="667639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22,860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269240</xdr:rowOff>
    </xdr:from>
    <xdr:to>
      <xdr:col>15</xdr:col>
      <xdr:colOff>101600</xdr:colOff>
      <xdr:row>36</xdr:row>
      <xdr:rowOff>27305</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781300" y="687959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37465</xdr:rowOff>
    </xdr:from>
    <xdr:ext cx="756920" cy="25971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461260" y="6647815"/>
          <a:ext cx="756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24,086</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62000" cy="26416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3314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56920" cy="26416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99000" y="796036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6416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02082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6416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337560" y="79603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56920" cy="26416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659380" y="7960360"/>
          <a:ext cx="7569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215265</xdr:rowOff>
    </xdr:from>
    <xdr:to>
      <xdr:col>29</xdr:col>
      <xdr:colOff>177800</xdr:colOff>
      <xdr:row>37</xdr:row>
      <xdr:rowOff>316230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453380" y="733996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186690</xdr:rowOff>
    </xdr:from>
    <xdr:ext cx="756920" cy="26098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588000" y="7311390"/>
          <a:ext cx="7569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3,958</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256540</xdr:rowOff>
    </xdr:from>
    <xdr:to>
      <xdr:col>26</xdr:col>
      <xdr:colOff>101600</xdr:colOff>
      <xdr:row>38</xdr:row>
      <xdr:rowOff>15240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820920" y="73812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342900</xdr:rowOff>
    </xdr:from>
    <xdr:ext cx="731520" cy="262890"/>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500880" y="7467600"/>
          <a:ext cx="73152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2,118</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38</xdr:row>
      <xdr:rowOff>27305</xdr:rowOff>
    </xdr:from>
    <xdr:to>
      <xdr:col>22</xdr:col>
      <xdr:colOff>165100</xdr:colOff>
      <xdr:row>38</xdr:row>
      <xdr:rowOff>130810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142740" y="7494905"/>
          <a:ext cx="101600" cy="10350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115570</xdr:rowOff>
    </xdr:from>
    <xdr:ext cx="762000" cy="260350"/>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822700" y="7583170"/>
          <a:ext cx="7620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-2,827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38</xdr:row>
      <xdr:rowOff>57150</xdr:rowOff>
    </xdr:from>
    <xdr:to>
      <xdr:col>19</xdr:col>
      <xdr:colOff>38100</xdr:colOff>
      <xdr:row>38</xdr:row>
      <xdr:rowOff>161290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464560" y="7524750"/>
          <a:ext cx="96520" cy="10414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145415</xdr:rowOff>
    </xdr:from>
    <xdr:ext cx="762000" cy="25463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144520" y="761301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-4,115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71120</xdr:rowOff>
    </xdr:from>
    <xdr:to>
      <xdr:col>15</xdr:col>
      <xdr:colOff>101600</xdr:colOff>
      <xdr:row>38</xdr:row>
      <xdr:rowOff>171450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781300" y="753872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160020</xdr:rowOff>
    </xdr:from>
    <xdr:ext cx="75692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461260" y="762762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-4,714</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894705" y="75052"/>
          <a:ext cx="414234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15,505
14,603
13.86
8,682,006
8,267,129
384,394
5,408,624
3,517,357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971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83260" y="317690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80,523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102,911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114300</xdr:rowOff>
    </xdr:from>
    <xdr:ext cx="531495" cy="26479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25425" y="6972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39</xdr:row>
      <xdr:rowOff>101600</xdr:rowOff>
    </xdr:from>
    <xdr:to>
      <xdr:col>28</xdr:col>
      <xdr:colOff>114300</xdr:colOff>
      <xdr:row>39</xdr:row>
      <xdr:rowOff>101600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4168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130810</xdr:rowOff>
    </xdr:from>
    <xdr:ext cx="531495" cy="26479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25425" y="6645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117475</xdr:rowOff>
    </xdr:from>
    <xdr:to>
      <xdr:col>28</xdr:col>
      <xdr:colOff>114300</xdr:colOff>
      <xdr:row>37</xdr:row>
      <xdr:rowOff>117475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4168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147320</xdr:rowOff>
    </xdr:from>
    <xdr:ext cx="531495" cy="25971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25425" y="631952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134620</xdr:rowOff>
    </xdr:from>
    <xdr:to>
      <xdr:col>28</xdr:col>
      <xdr:colOff>114300</xdr:colOff>
      <xdr:row>35</xdr:row>
      <xdr:rowOff>134620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4168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34</xdr:row>
      <xdr:rowOff>163830</xdr:rowOff>
    </xdr:from>
    <xdr:ext cx="595630" cy="26543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370" y="5993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33</xdr:row>
      <xdr:rowOff>151130</xdr:rowOff>
    </xdr:from>
    <xdr:to>
      <xdr:col>28</xdr:col>
      <xdr:colOff>114300</xdr:colOff>
      <xdr:row>33</xdr:row>
      <xdr:rowOff>151130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4168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95630" cy="26289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168275</xdr:rowOff>
    </xdr:from>
    <xdr:to>
      <xdr:col>28</xdr:col>
      <xdr:colOff>114300</xdr:colOff>
      <xdr:row>31</xdr:row>
      <xdr:rowOff>168275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4168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22860</xdr:rowOff>
    </xdr:from>
    <xdr:ext cx="595630" cy="26479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30</xdr:row>
      <xdr:rowOff>9525</xdr:rowOff>
    </xdr:from>
    <xdr:to>
      <xdr:col>28</xdr:col>
      <xdr:colOff>114300</xdr:colOff>
      <xdr:row>30</xdr:row>
      <xdr:rowOff>9525</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4168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38735</xdr:rowOff>
    </xdr:from>
    <xdr:ext cx="595630" cy="26543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55880</xdr:rowOff>
    </xdr:from>
    <xdr:ext cx="595630" cy="25971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5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61595</xdr:rowOff>
    </xdr:from>
    <xdr:to>
      <xdr:col>24</xdr:col>
      <xdr:colOff>62865</xdr:colOff>
      <xdr:row>38</xdr:row>
      <xdr:rowOff>146050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511675" y="5205095"/>
          <a:ext cx="1270" cy="1456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149860</xdr:rowOff>
    </xdr:from>
    <xdr:ext cx="534670" cy="26416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564380" y="666496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67,799</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146050</xdr:rowOff>
    </xdr:from>
    <xdr:to>
      <xdr:col>24</xdr:col>
      <xdr:colOff>152400</xdr:colOff>
      <xdr:row>38</xdr:row>
      <xdr:rowOff>146050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429760" y="66611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7620</xdr:rowOff>
    </xdr:from>
    <xdr:ext cx="598805" cy="261620"/>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564380" y="497967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156,872</a:t>
          </a:r>
          <a:endParaRPr kumimoji="1" lang="ja-JP" altLang="en-US" sz="1000" b="1">
            <a:latin typeface="ＭＳ Ｐゴシック"/>
            <a:ea typeface="ＭＳ Ｐゴシック"/>
          </a:endParaRPr>
        </a:p>
      </xdr:txBody>
    </xdr:sp>
    <xdr:clientData/>
  </xdr:oneCellAnchor>
  <xdr:twoCellAnchor>
    <xdr:from>
      <xdr:col>23</xdr:col>
      <xdr:colOff>165100</xdr:colOff>
      <xdr:row>30</xdr:row>
      <xdr:rowOff>61595</xdr:rowOff>
    </xdr:from>
    <xdr:to>
      <xdr:col>24</xdr:col>
      <xdr:colOff>152400</xdr:colOff>
      <xdr:row>30</xdr:row>
      <xdr:rowOff>61595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429760" y="520509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61595</xdr:rowOff>
    </xdr:from>
    <xdr:to>
      <xdr:col>24</xdr:col>
      <xdr:colOff>63500</xdr:colOff>
      <xdr:row>30</xdr:row>
      <xdr:rowOff>102870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00780" y="5205095"/>
          <a:ext cx="8128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76835</xdr:rowOff>
    </xdr:from>
    <xdr:ext cx="534670" cy="26098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564380" y="6077585"/>
          <a:ext cx="534670" cy="26098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99,018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99060</xdr:rowOff>
    </xdr:from>
    <xdr:to>
      <xdr:col>24</xdr:col>
      <xdr:colOff>114300</xdr:colOff>
      <xdr:row>36</xdr:row>
      <xdr:rowOff>27305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462780" y="609981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102870</xdr:rowOff>
    </xdr:from>
    <xdr:to>
      <xdr:col>19</xdr:col>
      <xdr:colOff>177800</xdr:colOff>
      <xdr:row>31</xdr:row>
      <xdr:rowOff>29845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832100" y="5246370"/>
          <a:ext cx="868680" cy="98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132080</xdr:rowOff>
    </xdr:from>
    <xdr:to>
      <xdr:col>20</xdr:col>
      <xdr:colOff>38100</xdr:colOff>
      <xdr:row>36</xdr:row>
      <xdr:rowOff>60325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649980" y="613283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50800</xdr:rowOff>
    </xdr:from>
    <xdr:ext cx="529590" cy="26479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38525" y="622300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97,040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29845</xdr:rowOff>
    </xdr:from>
    <xdr:to>
      <xdr:col>15</xdr:col>
      <xdr:colOff>50800</xdr:colOff>
      <xdr:row>34</xdr:row>
      <xdr:rowOff>81915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968500" y="5344795"/>
          <a:ext cx="863600" cy="566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35560</xdr:rowOff>
    </xdr:from>
    <xdr:to>
      <xdr:col>15</xdr:col>
      <xdr:colOff>101600</xdr:colOff>
      <xdr:row>36</xdr:row>
      <xdr:rowOff>139700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781300" y="62077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130175</xdr:rowOff>
    </xdr:from>
    <xdr:ext cx="529590" cy="26479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574925" y="63023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92,289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34</xdr:row>
      <xdr:rowOff>80010</xdr:rowOff>
    </xdr:from>
    <xdr:to>
      <xdr:col>10</xdr:col>
      <xdr:colOff>114300</xdr:colOff>
      <xdr:row>34</xdr:row>
      <xdr:rowOff>81915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04900" y="590931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15875</xdr:rowOff>
    </xdr:from>
    <xdr:to>
      <xdr:col>10</xdr:col>
      <xdr:colOff>165100</xdr:colOff>
      <xdr:row>37</xdr:row>
      <xdr:rowOff>120650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17700" y="6359525"/>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111125</xdr:rowOff>
    </xdr:from>
    <xdr:ext cx="534670" cy="26098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06245" y="645477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82,973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37</xdr:row>
      <xdr:rowOff>34290</xdr:rowOff>
    </xdr:from>
    <xdr:to>
      <xdr:col>6</xdr:col>
      <xdr:colOff>38100</xdr:colOff>
      <xdr:row>37</xdr:row>
      <xdr:rowOff>138430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54100" y="637794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128905</xdr:rowOff>
    </xdr:from>
    <xdr:ext cx="529590" cy="26416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42645" y="647255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81,866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6920" cy="26479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32816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6920" cy="26479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64668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30</xdr:row>
      <xdr:rowOff>9525</xdr:rowOff>
    </xdr:from>
    <xdr:to>
      <xdr:col>24</xdr:col>
      <xdr:colOff>114300</xdr:colOff>
      <xdr:row>30</xdr:row>
      <xdr:rowOff>113665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462780" y="51530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137160</xdr:rowOff>
    </xdr:from>
    <xdr:ext cx="598805" cy="26479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564380" y="51092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156,872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30</xdr:row>
      <xdr:rowOff>50165</xdr:rowOff>
    </xdr:from>
    <xdr:to>
      <xdr:col>20</xdr:col>
      <xdr:colOff>38100</xdr:colOff>
      <xdr:row>30</xdr:row>
      <xdr:rowOff>154940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649980" y="5193665"/>
          <a:ext cx="9652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28</xdr:row>
      <xdr:rowOff>171450</xdr:rowOff>
    </xdr:from>
    <xdr:ext cx="593725" cy="26479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06140" y="4972050"/>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154,404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30</xdr:row>
      <xdr:rowOff>153035</xdr:rowOff>
    </xdr:from>
    <xdr:to>
      <xdr:col>15</xdr:col>
      <xdr:colOff>101600</xdr:colOff>
      <xdr:row>31</xdr:row>
      <xdr:rowOff>81915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781300" y="529653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29</xdr:row>
      <xdr:rowOff>99060</xdr:rowOff>
    </xdr:from>
    <xdr:ext cx="598805" cy="26162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542540" y="507111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148,270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34</xdr:row>
      <xdr:rowOff>29845</xdr:rowOff>
    </xdr:from>
    <xdr:to>
      <xdr:col>10</xdr:col>
      <xdr:colOff>165100</xdr:colOff>
      <xdr:row>34</xdr:row>
      <xdr:rowOff>133985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17700" y="585914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32</xdr:row>
      <xdr:rowOff>150495</xdr:rowOff>
    </xdr:from>
    <xdr:ext cx="593725" cy="26416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673860" y="563689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113,644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34</xdr:row>
      <xdr:rowOff>27940</xdr:rowOff>
    </xdr:from>
    <xdr:to>
      <xdr:col>6</xdr:col>
      <xdr:colOff>38100</xdr:colOff>
      <xdr:row>34</xdr:row>
      <xdr:rowOff>132080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54100" y="585724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32</xdr:row>
      <xdr:rowOff>148590</xdr:rowOff>
    </xdr:from>
    <xdr:ext cx="593725" cy="26416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10260" y="563499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113,761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77,164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60</xdr:row>
      <xdr:rowOff>114300</xdr:rowOff>
    </xdr:from>
    <xdr:ext cx="531495" cy="26479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25425" y="10401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59</xdr:row>
      <xdr:rowOff>101600</xdr:rowOff>
    </xdr:from>
    <xdr:to>
      <xdr:col>28</xdr:col>
      <xdr:colOff>114300</xdr:colOff>
      <xdr:row>59</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41680" y="10217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130810</xdr:rowOff>
    </xdr:from>
    <xdr:ext cx="531495" cy="26479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25425" y="1007491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117475</xdr:rowOff>
    </xdr:from>
    <xdr:to>
      <xdr:col>28</xdr:col>
      <xdr:colOff>114300</xdr:colOff>
      <xdr:row>57</xdr:row>
      <xdr:rowOff>117475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41680" y="9890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147320</xdr:rowOff>
    </xdr:from>
    <xdr:ext cx="531495" cy="25971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25425" y="974852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134620</xdr:rowOff>
    </xdr:from>
    <xdr:to>
      <xdr:col>28</xdr:col>
      <xdr:colOff>114300</xdr:colOff>
      <xdr:row>55</xdr:row>
      <xdr:rowOff>134620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41680" y="9564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54</xdr:row>
      <xdr:rowOff>163830</xdr:rowOff>
    </xdr:from>
    <xdr:ext cx="595630" cy="26543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370" y="9422130"/>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151130</xdr:rowOff>
    </xdr:from>
    <xdr:to>
      <xdr:col>28</xdr:col>
      <xdr:colOff>114300</xdr:colOff>
      <xdr:row>53</xdr:row>
      <xdr:rowOff>151130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41680" y="9237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95630" cy="26289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9093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168275</xdr:rowOff>
    </xdr:from>
    <xdr:to>
      <xdr:col>28</xdr:col>
      <xdr:colOff>114300</xdr:colOff>
      <xdr:row>51</xdr:row>
      <xdr:rowOff>168275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41680" y="8912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22860</xdr:rowOff>
    </xdr:from>
    <xdr:ext cx="595630" cy="26479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50</xdr:row>
      <xdr:rowOff>9525</xdr:rowOff>
    </xdr:from>
    <xdr:to>
      <xdr:col>28</xdr:col>
      <xdr:colOff>114300</xdr:colOff>
      <xdr:row>50</xdr:row>
      <xdr:rowOff>9525</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41680" y="8582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38735</xdr:rowOff>
    </xdr:from>
    <xdr:ext cx="595630" cy="26543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5971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4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140335</xdr:rowOff>
    </xdr:from>
    <xdr:to>
      <xdr:col>24</xdr:col>
      <xdr:colOff>62865</xdr:colOff>
      <xdr:row>59</xdr:row>
      <xdr:rowOff>160655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511675" y="8712835"/>
          <a:ext cx="1270" cy="1563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163830</xdr:rowOff>
    </xdr:from>
    <xdr:ext cx="534670" cy="26543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564380" y="1027938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56,468</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160655</xdr:rowOff>
    </xdr:from>
    <xdr:to>
      <xdr:col>24</xdr:col>
      <xdr:colOff>152400</xdr:colOff>
      <xdr:row>59</xdr:row>
      <xdr:rowOff>160655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429760" y="1027620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86360</xdr:rowOff>
    </xdr:from>
    <xdr:ext cx="598805" cy="262890"/>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564380" y="848741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152,146</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140335</xdr:rowOff>
    </xdr:from>
    <xdr:to>
      <xdr:col>24</xdr:col>
      <xdr:colOff>152400</xdr:colOff>
      <xdr:row>50</xdr:row>
      <xdr:rowOff>140335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429760" y="87128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14605</xdr:rowOff>
    </xdr:from>
    <xdr:to>
      <xdr:col>24</xdr:col>
      <xdr:colOff>63500</xdr:colOff>
      <xdr:row>58</xdr:row>
      <xdr:rowOff>83185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00780" y="9958705"/>
          <a:ext cx="8128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149860</xdr:rowOff>
    </xdr:from>
    <xdr:ext cx="534670" cy="26416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564380" y="9408160"/>
          <a:ext cx="53467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97,365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126365</xdr:rowOff>
    </xdr:from>
    <xdr:to>
      <xdr:col>24</xdr:col>
      <xdr:colOff>114300</xdr:colOff>
      <xdr:row>56</xdr:row>
      <xdr:rowOff>55245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462780" y="95561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83185</xdr:rowOff>
    </xdr:from>
    <xdr:to>
      <xdr:col>19</xdr:col>
      <xdr:colOff>177800</xdr:colOff>
      <xdr:row>59</xdr:row>
      <xdr:rowOff>34925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832100" y="10027285"/>
          <a:ext cx="86868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33020</xdr:rowOff>
    </xdr:from>
    <xdr:to>
      <xdr:col>20</xdr:col>
      <xdr:colOff>38100</xdr:colOff>
      <xdr:row>56</xdr:row>
      <xdr:rowOff>137160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649980" y="963422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54</xdr:row>
      <xdr:rowOff>153670</xdr:rowOff>
    </xdr:from>
    <xdr:ext cx="529590" cy="26543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38525" y="941197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92,449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56</xdr:row>
      <xdr:rowOff>163195</xdr:rowOff>
    </xdr:from>
    <xdr:to>
      <xdr:col>15</xdr:col>
      <xdr:colOff>50800</xdr:colOff>
      <xdr:row>59</xdr:row>
      <xdr:rowOff>34925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1968500" y="9764395"/>
          <a:ext cx="863600" cy="386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69850</xdr:rowOff>
    </xdr:from>
    <xdr:to>
      <xdr:col>15</xdr:col>
      <xdr:colOff>101600</xdr:colOff>
      <xdr:row>56</xdr:row>
      <xdr:rowOff>171450</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781300" y="967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15240</xdr:rowOff>
    </xdr:from>
    <xdr:ext cx="529590" cy="26416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574925" y="9444990"/>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90,227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163195</xdr:rowOff>
    </xdr:from>
    <xdr:to>
      <xdr:col>10</xdr:col>
      <xdr:colOff>114300</xdr:colOff>
      <xdr:row>57</xdr:row>
      <xdr:rowOff>64135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04900" y="9764395"/>
          <a:ext cx="8636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127000</xdr:rowOff>
    </xdr:from>
    <xdr:to>
      <xdr:col>10</xdr:col>
      <xdr:colOff>165100</xdr:colOff>
      <xdr:row>57</xdr:row>
      <xdr:rowOff>55880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17700" y="972820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46990</xdr:rowOff>
    </xdr:from>
    <xdr:ext cx="534670" cy="26479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06245" y="98196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86,815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41910</xdr:rowOff>
    </xdr:from>
    <xdr:to>
      <xdr:col>6</xdr:col>
      <xdr:colOff>38100</xdr:colOff>
      <xdr:row>57</xdr:row>
      <xdr:rowOff>145415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54100" y="981456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136525</xdr:rowOff>
    </xdr:from>
    <xdr:ext cx="529590" cy="260350"/>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42645" y="990917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81,474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6920" cy="26479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32816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6920" cy="26479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668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138430</xdr:rowOff>
    </xdr:from>
    <xdr:to>
      <xdr:col>24</xdr:col>
      <xdr:colOff>114300</xdr:colOff>
      <xdr:row>58</xdr:row>
      <xdr:rowOff>66675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462780" y="9911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116205</xdr:rowOff>
    </xdr:from>
    <xdr:ext cx="534670" cy="26479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564380" y="988885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31115</xdr:rowOff>
    </xdr:from>
    <xdr:to>
      <xdr:col>20</xdr:col>
      <xdr:colOff>38100</xdr:colOff>
      <xdr:row>58</xdr:row>
      <xdr:rowOff>135255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649980" y="9975215"/>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125730</xdr:rowOff>
    </xdr:from>
    <xdr:ext cx="529590" cy="26479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38525" y="1006983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158750</xdr:rowOff>
    </xdr:from>
    <xdr:to>
      <xdr:col>15</xdr:col>
      <xdr:colOff>101600</xdr:colOff>
      <xdr:row>59</xdr:row>
      <xdr:rowOff>86995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781300" y="101028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78105</xdr:rowOff>
    </xdr:from>
    <xdr:ext cx="529590" cy="26035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574925" y="1019365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63,968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111760</xdr:rowOff>
    </xdr:from>
    <xdr:to>
      <xdr:col>10</xdr:col>
      <xdr:colOff>165100</xdr:colOff>
      <xdr:row>57</xdr:row>
      <xdr:rowOff>40640</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17700" y="97129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57150</xdr:rowOff>
    </xdr:from>
    <xdr:ext cx="534670" cy="26479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06245" y="94869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87,748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11430</xdr:rowOff>
    </xdr:from>
    <xdr:to>
      <xdr:col>6</xdr:col>
      <xdr:colOff>38100</xdr:colOff>
      <xdr:row>57</xdr:row>
      <xdr:rowOff>115570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54100" y="978408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132715</xdr:rowOff>
    </xdr:from>
    <xdr:ext cx="529590" cy="26225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42645" y="956246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83,257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45720</xdr:rowOff>
    </xdr:from>
    <xdr:to>
      <xdr:col>28</xdr:col>
      <xdr:colOff>114300</xdr:colOff>
      <xdr:row>79</xdr:row>
      <xdr:rowOff>45720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4168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75565</xdr:rowOff>
    </xdr:from>
    <xdr:ext cx="248920" cy="26225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02920" y="13448665"/>
          <a:ext cx="2489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6985</xdr:rowOff>
    </xdr:from>
    <xdr:to>
      <xdr:col>28</xdr:col>
      <xdr:colOff>114300</xdr:colOff>
      <xdr:row>77</xdr:row>
      <xdr:rowOff>6985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4168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36195</xdr:rowOff>
    </xdr:from>
    <xdr:ext cx="531495" cy="26416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2542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171450</xdr:rowOff>
    </xdr:from>
    <xdr:ext cx="531495" cy="26479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25425" y="12687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104140</xdr:rowOff>
    </xdr:from>
    <xdr:to>
      <xdr:col>28</xdr:col>
      <xdr:colOff>114300</xdr:colOff>
      <xdr:row>72</xdr:row>
      <xdr:rowOff>104140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4168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133985</xdr:rowOff>
    </xdr:from>
    <xdr:ext cx="531495" cy="26098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25425" y="1230693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65405</xdr:rowOff>
    </xdr:from>
    <xdr:to>
      <xdr:col>28</xdr:col>
      <xdr:colOff>114300</xdr:colOff>
      <xdr:row>70</xdr:row>
      <xdr:rowOff>65405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4168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94615</xdr:rowOff>
    </xdr:from>
    <xdr:ext cx="531495" cy="26416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25425" y="1192466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55880</xdr:rowOff>
    </xdr:from>
    <xdr:ext cx="531495" cy="25971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25425" y="11543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88900</xdr:rowOff>
    </xdr:from>
    <xdr:to>
      <xdr:col>24</xdr:col>
      <xdr:colOff>62865</xdr:colOff>
      <xdr:row>78</xdr:row>
      <xdr:rowOff>162560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511675" y="12261850"/>
          <a:ext cx="1270" cy="1273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167005</xdr:rowOff>
    </xdr:from>
    <xdr:ext cx="469900" cy="26225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564380" y="13540105"/>
          <a:ext cx="4699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162560</xdr:rowOff>
    </xdr:from>
    <xdr:to>
      <xdr:col>24</xdr:col>
      <xdr:colOff>152400</xdr:colOff>
      <xdr:row>78</xdr:row>
      <xdr:rowOff>162560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429760" y="135356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34290</xdr:rowOff>
    </xdr:from>
    <xdr:ext cx="534670" cy="264160"/>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564380" y="1203579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34,888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88900</xdr:rowOff>
    </xdr:from>
    <xdr:to>
      <xdr:col>24</xdr:col>
      <xdr:colOff>152400</xdr:colOff>
      <xdr:row>71</xdr:row>
      <xdr:rowOff>88900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429760" y="122618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168910</xdr:rowOff>
    </xdr:from>
    <xdr:to>
      <xdr:col>24</xdr:col>
      <xdr:colOff>63500</xdr:colOff>
      <xdr:row>78</xdr:row>
      <xdr:rowOff>4445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00780" y="13370560"/>
          <a:ext cx="8128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19050</xdr:rowOff>
    </xdr:from>
    <xdr:ext cx="469900" cy="26162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564380" y="13049250"/>
          <a:ext cx="469900" cy="2616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8,949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170815</xdr:rowOff>
    </xdr:from>
    <xdr:to>
      <xdr:col>24</xdr:col>
      <xdr:colOff>114300</xdr:colOff>
      <xdr:row>77</xdr:row>
      <xdr:rowOff>99695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462780" y="1320101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4445</xdr:rowOff>
    </xdr:from>
    <xdr:to>
      <xdr:col>19</xdr:col>
      <xdr:colOff>177800</xdr:colOff>
      <xdr:row>78</xdr:row>
      <xdr:rowOff>13970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832100" y="13377545"/>
          <a:ext cx="86868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151130</xdr:rowOff>
    </xdr:from>
    <xdr:to>
      <xdr:col>20</xdr:col>
      <xdr:colOff>38100</xdr:colOff>
      <xdr:row>77</xdr:row>
      <xdr:rowOff>80010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649980" y="131813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96520</xdr:rowOff>
    </xdr:from>
    <xdr:ext cx="469900" cy="26543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470910" y="12955270"/>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78</xdr:row>
      <xdr:rowOff>13970</xdr:rowOff>
    </xdr:from>
    <xdr:to>
      <xdr:col>15</xdr:col>
      <xdr:colOff>50800</xdr:colOff>
      <xdr:row>78</xdr:row>
      <xdr:rowOff>24130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968500" y="13387070"/>
          <a:ext cx="8636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151130</xdr:rowOff>
    </xdr:from>
    <xdr:to>
      <xdr:col>15</xdr:col>
      <xdr:colOff>101600</xdr:colOff>
      <xdr:row>77</xdr:row>
      <xdr:rowOff>80010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781300" y="131813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75</xdr:row>
      <xdr:rowOff>96520</xdr:rowOff>
    </xdr:from>
    <xdr:ext cx="464820" cy="26543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02230" y="12955270"/>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13335</xdr:rowOff>
    </xdr:from>
    <xdr:to>
      <xdr:col>10</xdr:col>
      <xdr:colOff>114300</xdr:colOff>
      <xdr:row>78</xdr:row>
      <xdr:rowOff>24130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04900" y="13386435"/>
          <a:ext cx="8636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99695</xdr:rowOff>
    </xdr:from>
    <xdr:to>
      <xdr:col>10</xdr:col>
      <xdr:colOff>165100</xdr:colOff>
      <xdr:row>78</xdr:row>
      <xdr:rowOff>27940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17700" y="1330134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45085</xdr:rowOff>
    </xdr:from>
    <xdr:ext cx="464820" cy="26035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38630" y="1307528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6,279</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77470</xdr:rowOff>
    </xdr:from>
    <xdr:to>
      <xdr:col>6</xdr:col>
      <xdr:colOff>38100</xdr:colOff>
      <xdr:row>78</xdr:row>
      <xdr:rowOff>6350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54100" y="1327912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22860</xdr:rowOff>
    </xdr:from>
    <xdr:ext cx="469900" cy="26479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75030" y="1305306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6,851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6920" cy="26479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32816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6920" cy="26479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668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116840</xdr:rowOff>
    </xdr:from>
    <xdr:to>
      <xdr:col>24</xdr:col>
      <xdr:colOff>114300</xdr:colOff>
      <xdr:row>78</xdr:row>
      <xdr:rowOff>45720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462780" y="133184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94615</xdr:rowOff>
    </xdr:from>
    <xdr:ext cx="469900" cy="264160"/>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564380" y="1329626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127635</xdr:rowOff>
    </xdr:from>
    <xdr:to>
      <xdr:col>20</xdr:col>
      <xdr:colOff>38100</xdr:colOff>
      <xdr:row>78</xdr:row>
      <xdr:rowOff>56515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649980" y="1332928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47625</xdr:rowOff>
    </xdr:from>
    <xdr:ext cx="469900" cy="26479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470910" y="1342072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137795</xdr:rowOff>
    </xdr:from>
    <xdr:to>
      <xdr:col>15</xdr:col>
      <xdr:colOff>101600</xdr:colOff>
      <xdr:row>78</xdr:row>
      <xdr:rowOff>66675</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781300" y="133394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57150</xdr:rowOff>
    </xdr:from>
    <xdr:ext cx="464820" cy="26479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02230" y="1343025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147320</xdr:rowOff>
    </xdr:from>
    <xdr:to>
      <xdr:col>10</xdr:col>
      <xdr:colOff>165100</xdr:colOff>
      <xdr:row>78</xdr:row>
      <xdr:rowOff>76200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17700" y="1334897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66675</xdr:rowOff>
    </xdr:from>
    <xdr:ext cx="464820" cy="26035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38630" y="13439775"/>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5,058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137160</xdr:rowOff>
    </xdr:from>
    <xdr:to>
      <xdr:col>6</xdr:col>
      <xdr:colOff>38100</xdr:colOff>
      <xdr:row>78</xdr:row>
      <xdr:rowOff>66040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54100" y="133388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78</xdr:row>
      <xdr:rowOff>56515</xdr:rowOff>
    </xdr:from>
    <xdr:ext cx="469900" cy="25971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75030" y="1342961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127,834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146,251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400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25425" y="172567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4168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2542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4168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400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25425" y="16603345"/>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4168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2542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4168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6350</xdr:rowOff>
    </xdr:from>
    <xdr:ext cx="595630" cy="25400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951200"/>
          <a:ext cx="59563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4168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95630" cy="2584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9525</xdr:rowOff>
    </xdr:from>
    <xdr:to>
      <xdr:col>28</xdr:col>
      <xdr:colOff>114300</xdr:colOff>
      <xdr:row>90</xdr:row>
      <xdr:rowOff>9525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4168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38735</xdr:rowOff>
    </xdr:from>
    <xdr:ext cx="595630" cy="265430"/>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71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37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41275</xdr:rowOff>
    </xdr:from>
    <xdr:to>
      <xdr:col>24</xdr:col>
      <xdr:colOff>62865</xdr:colOff>
      <xdr:row>98</xdr:row>
      <xdr:rowOff>78740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511675" y="15643225"/>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82550</xdr:rowOff>
    </xdr:from>
    <xdr:ext cx="534670" cy="259080"/>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564380" y="168846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51,746</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78740</xdr:rowOff>
    </xdr:from>
    <xdr:to>
      <xdr:col>24</xdr:col>
      <xdr:colOff>152400</xdr:colOff>
      <xdr:row>98</xdr:row>
      <xdr:rowOff>78740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429760" y="168808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162560</xdr:rowOff>
    </xdr:from>
    <xdr:ext cx="598805" cy="262890"/>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564380" y="15421610"/>
          <a:ext cx="59880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127,517</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41275</xdr:rowOff>
    </xdr:from>
    <xdr:to>
      <xdr:col>24</xdr:col>
      <xdr:colOff>152400</xdr:colOff>
      <xdr:row>91</xdr:row>
      <xdr:rowOff>41275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429760" y="156432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129540</xdr:rowOff>
    </xdr:from>
    <xdr:to>
      <xdr:col>24</xdr:col>
      <xdr:colOff>63500</xdr:colOff>
      <xdr:row>97</xdr:row>
      <xdr:rowOff>31115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00780" y="16417290"/>
          <a:ext cx="812800" cy="244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139065</xdr:rowOff>
    </xdr:from>
    <xdr:ext cx="534670" cy="259080"/>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564380" y="1625536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77,847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116205</xdr:rowOff>
    </xdr:from>
    <xdr:to>
      <xdr:col>24</xdr:col>
      <xdr:colOff>114300</xdr:colOff>
      <xdr:row>96</xdr:row>
      <xdr:rowOff>46355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462780" y="1640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129540</xdr:rowOff>
    </xdr:from>
    <xdr:to>
      <xdr:col>19</xdr:col>
      <xdr:colOff>177800</xdr:colOff>
      <xdr:row>98</xdr:row>
      <xdr:rowOff>59690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832100" y="16417290"/>
          <a:ext cx="868680" cy="4445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100330</xdr:rowOff>
    </xdr:from>
    <xdr:to>
      <xdr:col>20</xdr:col>
      <xdr:colOff>38100</xdr:colOff>
      <xdr:row>95</xdr:row>
      <xdr:rowOff>30480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649980" y="162166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46990</xdr:rowOff>
    </xdr:from>
    <xdr:ext cx="52959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38525" y="1599184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103505</xdr:rowOff>
    </xdr:from>
    <xdr:to>
      <xdr:col>15</xdr:col>
      <xdr:colOff>50800</xdr:colOff>
      <xdr:row>98</xdr:row>
      <xdr:rowOff>59690</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968500" y="16734155"/>
          <a:ext cx="863600" cy="127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29210</xdr:rowOff>
    </xdr:from>
    <xdr:to>
      <xdr:col>15</xdr:col>
      <xdr:colOff>101600</xdr:colOff>
      <xdr:row>97</xdr:row>
      <xdr:rowOff>130810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7813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147320</xdr:rowOff>
    </xdr:from>
    <xdr:ext cx="529590" cy="259080"/>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574925" y="1643507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103505</xdr:rowOff>
    </xdr:from>
    <xdr:to>
      <xdr:col>10</xdr:col>
      <xdr:colOff>114300</xdr:colOff>
      <xdr:row>97</xdr:row>
      <xdr:rowOff>137160</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04900" y="16734155"/>
          <a:ext cx="8636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39370</xdr:rowOff>
    </xdr:from>
    <xdr:to>
      <xdr:col>10</xdr:col>
      <xdr:colOff>165100</xdr:colOff>
      <xdr:row>97</xdr:row>
      <xdr:rowOff>140970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17700" y="1667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157480</xdr:rowOff>
    </xdr:from>
    <xdr:ext cx="534670" cy="25400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06245" y="164452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61,538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81915</xdr:rowOff>
    </xdr:from>
    <xdr:to>
      <xdr:col>6</xdr:col>
      <xdr:colOff>38100</xdr:colOff>
      <xdr:row>98</xdr:row>
      <xdr:rowOff>12065</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54100" y="1671256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29210</xdr:rowOff>
    </xdr:from>
    <xdr:ext cx="529590" cy="25400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42645" y="164884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58,916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692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32816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668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151765</xdr:rowOff>
    </xdr:from>
    <xdr:to>
      <xdr:col>24</xdr:col>
      <xdr:colOff>114300</xdr:colOff>
      <xdr:row>97</xdr:row>
      <xdr:rowOff>81915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462780" y="1661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130175</xdr:rowOff>
    </xdr:from>
    <xdr:ext cx="534670" cy="259080"/>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564380" y="165893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65,155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78740</xdr:rowOff>
    </xdr:from>
    <xdr:to>
      <xdr:col>20</xdr:col>
      <xdr:colOff>38100</xdr:colOff>
      <xdr:row>96</xdr:row>
      <xdr:rowOff>8890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649980" y="163664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171450</xdr:rowOff>
    </xdr:from>
    <xdr:ext cx="529590" cy="259080"/>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38525" y="16459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80,127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8890</xdr:rowOff>
    </xdr:from>
    <xdr:to>
      <xdr:col>15</xdr:col>
      <xdr:colOff>101600</xdr:colOff>
      <xdr:row>98</xdr:row>
      <xdr:rowOff>110490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781300" y="1681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101600</xdr:rowOff>
    </xdr:from>
    <xdr:ext cx="529590" cy="25908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574925" y="169037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52,914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52705</xdr:rowOff>
    </xdr:from>
    <xdr:to>
      <xdr:col>10</xdr:col>
      <xdr:colOff>165100</xdr:colOff>
      <xdr:row>97</xdr:row>
      <xdr:rowOff>154940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17700" y="166833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145415</xdr:rowOff>
    </xdr:from>
    <xdr:ext cx="534670" cy="254000"/>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06245" y="167760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60,713</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86360</xdr:rowOff>
    </xdr:from>
    <xdr:to>
      <xdr:col>6</xdr:col>
      <xdr:colOff>38100</xdr:colOff>
      <xdr:row>98</xdr:row>
      <xdr:rowOff>16510</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54100" y="1671701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7620</xdr:rowOff>
    </xdr:from>
    <xdr:ext cx="529590" cy="25400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42645" y="168097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58,663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56,583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53,350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805" cy="22796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9318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40</xdr:row>
      <xdr:rowOff>114300</xdr:rowOff>
    </xdr:from>
    <xdr:ext cx="243840" cy="26479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187440" y="69723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143510</xdr:rowOff>
    </xdr:from>
    <xdr:to>
      <xdr:col>59</xdr:col>
      <xdr:colOff>50800</xdr:colOff>
      <xdr:row>38</xdr:row>
      <xdr:rowOff>143510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171450</xdr:rowOff>
    </xdr:from>
    <xdr:ext cx="526415" cy="26479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5025" y="65151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35</xdr:row>
      <xdr:rowOff>55880</xdr:rowOff>
    </xdr:from>
    <xdr:ext cx="595630" cy="25971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850890" y="60566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84455</xdr:rowOff>
    </xdr:from>
    <xdr:to>
      <xdr:col>59</xdr:col>
      <xdr:colOff>50800</xdr:colOff>
      <xdr:row>33</xdr:row>
      <xdr:rowOff>84455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114300</xdr:rowOff>
    </xdr:from>
    <xdr:ext cx="595630" cy="26479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850890" y="5600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143510</xdr:rowOff>
    </xdr:from>
    <xdr:to>
      <xdr:col>59</xdr:col>
      <xdr:colOff>50800</xdr:colOff>
      <xdr:row>30</xdr:row>
      <xdr:rowOff>143510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171450</xdr:rowOff>
    </xdr:from>
    <xdr:ext cx="595630" cy="26479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850890" y="5143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55880</xdr:rowOff>
    </xdr:from>
    <xdr:ext cx="595630" cy="25971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5850890" y="4685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33</xdr:row>
      <xdr:rowOff>44450</xdr:rowOff>
    </xdr:from>
    <xdr:to>
      <xdr:col>54</xdr:col>
      <xdr:colOff>185420</xdr:colOff>
      <xdr:row>39</xdr:row>
      <xdr:rowOff>2540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198100" y="5702300"/>
          <a:ext cx="0" cy="986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6985</xdr:rowOff>
    </xdr:from>
    <xdr:ext cx="529590" cy="26225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248900" y="669353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46,238</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2540</xdr:rowOff>
    </xdr:from>
    <xdr:to>
      <xdr:col>55</xdr:col>
      <xdr:colOff>88900</xdr:colOff>
      <xdr:row>39</xdr:row>
      <xdr:rowOff>2540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114280" y="66890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164465</xdr:rowOff>
    </xdr:from>
    <xdr:ext cx="593725" cy="26479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248900" y="547941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154,301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114280" y="57023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26670</xdr:rowOff>
    </xdr:from>
    <xdr:to>
      <xdr:col>55</xdr:col>
      <xdr:colOff>0</xdr:colOff>
      <xdr:row>38</xdr:row>
      <xdr:rowOff>162560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9385300" y="6541770"/>
          <a:ext cx="8128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14605</xdr:rowOff>
    </xdr:from>
    <xdr:ext cx="529590" cy="264160"/>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248900" y="6015355"/>
          <a:ext cx="5295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98,142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167005</xdr:rowOff>
    </xdr:from>
    <xdr:to>
      <xdr:col>55</xdr:col>
      <xdr:colOff>50800</xdr:colOff>
      <xdr:row>36</xdr:row>
      <xdr:rowOff>95250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152380" y="616775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18415</xdr:rowOff>
    </xdr:from>
    <xdr:to>
      <xdr:col>50</xdr:col>
      <xdr:colOff>114300</xdr:colOff>
      <xdr:row>38</xdr:row>
      <xdr:rowOff>162560</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8521700" y="5504815"/>
          <a:ext cx="863600" cy="1172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53340</xdr:rowOff>
    </xdr:from>
    <xdr:to>
      <xdr:col>50</xdr:col>
      <xdr:colOff>165100</xdr:colOff>
      <xdr:row>36</xdr:row>
      <xdr:rowOff>157480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334500" y="62255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171450</xdr:rowOff>
    </xdr:from>
    <xdr:ext cx="534670" cy="26479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123045" y="60007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91,546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32</xdr:row>
      <xdr:rowOff>18415</xdr:rowOff>
    </xdr:from>
    <xdr:to>
      <xdr:col>45</xdr:col>
      <xdr:colOff>177800</xdr:colOff>
      <xdr:row>38</xdr:row>
      <xdr:rowOff>90805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653020" y="5504815"/>
          <a:ext cx="868680" cy="1101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123190</xdr:rowOff>
    </xdr:from>
    <xdr:to>
      <xdr:col>46</xdr:col>
      <xdr:colOff>38100</xdr:colOff>
      <xdr:row>31</xdr:row>
      <xdr:rowOff>50800</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470900" y="526669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29</xdr:row>
      <xdr:rowOff>67945</xdr:rowOff>
    </xdr:from>
    <xdr:ext cx="593725" cy="26035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227060" y="503999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196,620</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90805</xdr:rowOff>
    </xdr:from>
    <xdr:to>
      <xdr:col>41</xdr:col>
      <xdr:colOff>50800</xdr:colOff>
      <xdr:row>38</xdr:row>
      <xdr:rowOff>144780</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789420" y="6605905"/>
          <a:ext cx="8636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75565</xdr:rowOff>
    </xdr:from>
    <xdr:to>
      <xdr:col>41</xdr:col>
      <xdr:colOff>101600</xdr:colOff>
      <xdr:row>37</xdr:row>
      <xdr:rowOff>3810</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602220" y="624776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20955</xdr:rowOff>
    </xdr:from>
    <xdr:ext cx="529590" cy="26035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395845" y="602170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89,184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171450</xdr:rowOff>
    </xdr:from>
    <xdr:to>
      <xdr:col>36</xdr:col>
      <xdr:colOff>165100</xdr:colOff>
      <xdr:row>36</xdr:row>
      <xdr:rowOff>103505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738620" y="61722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120650</xdr:rowOff>
    </xdr:from>
    <xdr:ext cx="534670" cy="262890"/>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527165" y="594995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97,277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6920" cy="26479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4676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149860</xdr:rowOff>
    </xdr:from>
    <xdr:to>
      <xdr:col>55</xdr:col>
      <xdr:colOff>50800</xdr:colOff>
      <xdr:row>38</xdr:row>
      <xdr:rowOff>78740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152380" y="649351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127635</xdr:rowOff>
    </xdr:from>
    <xdr:ext cx="529590" cy="264160"/>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248900" y="647128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62,464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111125</xdr:rowOff>
    </xdr:from>
    <xdr:to>
      <xdr:col>50</xdr:col>
      <xdr:colOff>165100</xdr:colOff>
      <xdr:row>39</xdr:row>
      <xdr:rowOff>39370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334500" y="662622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39</xdr:row>
      <xdr:rowOff>30480</xdr:rowOff>
    </xdr:from>
    <xdr:ext cx="534670" cy="261620"/>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123045" y="6717030"/>
          <a:ext cx="53467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47,869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31</xdr:row>
      <xdr:rowOff>141605</xdr:rowOff>
    </xdr:from>
    <xdr:to>
      <xdr:col>46</xdr:col>
      <xdr:colOff>38100</xdr:colOff>
      <xdr:row>32</xdr:row>
      <xdr:rowOff>69850</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470900" y="54565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68580</xdr:colOff>
      <xdr:row>32</xdr:row>
      <xdr:rowOff>60960</xdr:rowOff>
    </xdr:from>
    <xdr:ext cx="593725" cy="265430"/>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227060" y="554736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175,841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38</xdr:row>
      <xdr:rowOff>38735</xdr:rowOff>
    </xdr:from>
    <xdr:to>
      <xdr:col>41</xdr:col>
      <xdr:colOff>101600</xdr:colOff>
      <xdr:row>38</xdr:row>
      <xdr:rowOff>143510</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602220" y="6553835"/>
          <a:ext cx="101600" cy="10477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133985</xdr:rowOff>
    </xdr:from>
    <xdr:ext cx="529590" cy="26098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395845" y="6649085"/>
          <a:ext cx="52959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55,575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38</xdr:row>
      <xdr:rowOff>92710</xdr:rowOff>
    </xdr:from>
    <xdr:to>
      <xdr:col>36</xdr:col>
      <xdr:colOff>165100</xdr:colOff>
      <xdr:row>39</xdr:row>
      <xdr:rowOff>21590</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738620" y="660781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39</xdr:row>
      <xdr:rowOff>12065</xdr:rowOff>
    </xdr:from>
    <xdr:ext cx="534670" cy="26416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27165" y="6698615"/>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49,799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56,679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53,991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805" cy="22796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9318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60</xdr:row>
      <xdr:rowOff>114300</xdr:rowOff>
    </xdr:from>
    <xdr:ext cx="243840" cy="26479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187440" y="104013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59</xdr:row>
      <xdr:rowOff>101600</xdr:rowOff>
    </xdr:from>
    <xdr:to>
      <xdr:col>59</xdr:col>
      <xdr:colOff>50800</xdr:colOff>
      <xdr:row>59</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431280" y="10217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58</xdr:row>
      <xdr:rowOff>130810</xdr:rowOff>
    </xdr:from>
    <xdr:ext cx="526415" cy="26479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5025" y="1007491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117475</xdr:rowOff>
    </xdr:from>
    <xdr:to>
      <xdr:col>59</xdr:col>
      <xdr:colOff>50800</xdr:colOff>
      <xdr:row>57</xdr:row>
      <xdr:rowOff>117475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431280" y="9890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147320</xdr:rowOff>
    </xdr:from>
    <xdr:ext cx="526415" cy="25971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5025" y="974852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134620</xdr:rowOff>
    </xdr:from>
    <xdr:to>
      <xdr:col>59</xdr:col>
      <xdr:colOff>50800</xdr:colOff>
      <xdr:row>55</xdr:row>
      <xdr:rowOff>134620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431280" y="9564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54</xdr:row>
      <xdr:rowOff>163830</xdr:rowOff>
    </xdr:from>
    <xdr:ext cx="526415" cy="265430"/>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5025" y="9422130"/>
          <a:ext cx="526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151130</xdr:rowOff>
    </xdr:from>
    <xdr:to>
      <xdr:col>59</xdr:col>
      <xdr:colOff>50800</xdr:colOff>
      <xdr:row>53</xdr:row>
      <xdr:rowOff>151130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431280" y="9237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6350</xdr:rowOff>
    </xdr:from>
    <xdr:ext cx="595630" cy="262890"/>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850890" y="9093200"/>
          <a:ext cx="59563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168275</xdr:rowOff>
    </xdr:from>
    <xdr:to>
      <xdr:col>59</xdr:col>
      <xdr:colOff>50800</xdr:colOff>
      <xdr:row>51</xdr:row>
      <xdr:rowOff>168275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431280" y="8912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22860</xdr:rowOff>
    </xdr:from>
    <xdr:ext cx="595630" cy="26479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850890" y="876681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9525</xdr:rowOff>
    </xdr:from>
    <xdr:to>
      <xdr:col>59</xdr:col>
      <xdr:colOff>50800</xdr:colOff>
      <xdr:row>50</xdr:row>
      <xdr:rowOff>9525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431280" y="8582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38735</xdr:rowOff>
    </xdr:from>
    <xdr:ext cx="595630" cy="265430"/>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850890" y="8439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71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5850890" y="8114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59690</xdr:rowOff>
    </xdr:from>
    <xdr:to>
      <xdr:col>54</xdr:col>
      <xdr:colOff>185420</xdr:colOff>
      <xdr:row>60</xdr:row>
      <xdr:rowOff>8255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198100" y="8803640"/>
          <a:ext cx="0" cy="1491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11430</xdr:rowOff>
    </xdr:from>
    <xdr:ext cx="529590" cy="26479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248900" y="1029843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22,626</a:t>
          </a:r>
          <a:endParaRPr kumimoji="1" lang="ja-JP" altLang="en-US" sz="1000" b="1">
            <a:latin typeface="ＭＳ Ｐゴシック"/>
            <a:ea typeface="ＭＳ Ｐゴシック"/>
          </a:endParaRPr>
        </a:p>
      </xdr:txBody>
    </xdr:sp>
    <xdr:clientData/>
  </xdr:oneCellAnchor>
  <xdr:twoCellAnchor>
    <xdr:from>
      <xdr:col>54</xdr:col>
      <xdr:colOff>101600</xdr:colOff>
      <xdr:row>60</xdr:row>
      <xdr:rowOff>8255</xdr:rowOff>
    </xdr:from>
    <xdr:to>
      <xdr:col>55</xdr:col>
      <xdr:colOff>88900</xdr:colOff>
      <xdr:row>60</xdr:row>
      <xdr:rowOff>8255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114280" y="1029525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5080</xdr:rowOff>
    </xdr:from>
    <xdr:ext cx="593725" cy="265430"/>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248900" y="8577580"/>
          <a:ext cx="59372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159,735</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59690</xdr:rowOff>
    </xdr:from>
    <xdr:to>
      <xdr:col>55</xdr:col>
      <xdr:colOff>88900</xdr:colOff>
      <xdr:row>51</xdr:row>
      <xdr:rowOff>59690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114280" y="88036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37465</xdr:rowOff>
    </xdr:from>
    <xdr:to>
      <xdr:col>55</xdr:col>
      <xdr:colOff>0</xdr:colOff>
      <xdr:row>58</xdr:row>
      <xdr:rowOff>88900</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385300" y="9981565"/>
          <a:ext cx="8128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112395</xdr:rowOff>
    </xdr:from>
    <xdr:ext cx="529590" cy="25971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248900" y="9542145"/>
          <a:ext cx="52959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73,693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88900</xdr:rowOff>
    </xdr:from>
    <xdr:to>
      <xdr:col>55</xdr:col>
      <xdr:colOff>50800</xdr:colOff>
      <xdr:row>57</xdr:row>
      <xdr:rowOff>17780</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152380" y="969010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111760</xdr:rowOff>
    </xdr:from>
    <xdr:to>
      <xdr:col>50</xdr:col>
      <xdr:colOff>114300</xdr:colOff>
      <xdr:row>58</xdr:row>
      <xdr:rowOff>37465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521700" y="9884410"/>
          <a:ext cx="863600" cy="97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79375</xdr:rowOff>
    </xdr:from>
    <xdr:to>
      <xdr:col>50</xdr:col>
      <xdr:colOff>165100</xdr:colOff>
      <xdr:row>57</xdr:row>
      <xdr:rowOff>8255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334500" y="96805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24765</xdr:rowOff>
    </xdr:from>
    <xdr:ext cx="534670" cy="26479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123045" y="945451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74,568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111760</xdr:rowOff>
    </xdr:from>
    <xdr:to>
      <xdr:col>45</xdr:col>
      <xdr:colOff>177800</xdr:colOff>
      <xdr:row>59</xdr:row>
      <xdr:rowOff>71120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653020" y="9884410"/>
          <a:ext cx="868680" cy="302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144145</xdr:rowOff>
    </xdr:from>
    <xdr:to>
      <xdr:col>46</xdr:col>
      <xdr:colOff>38100</xdr:colOff>
      <xdr:row>56</xdr:row>
      <xdr:rowOff>72390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470900" y="957389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89535</xdr:rowOff>
    </xdr:from>
    <xdr:ext cx="529590" cy="25971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259445" y="934783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84,459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3810</xdr:rowOff>
    </xdr:from>
    <xdr:to>
      <xdr:col>41</xdr:col>
      <xdr:colOff>50800</xdr:colOff>
      <xdr:row>59</xdr:row>
      <xdr:rowOff>71120</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789420" y="10119360"/>
          <a:ext cx="8636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159385</xdr:rowOff>
    </xdr:from>
    <xdr:to>
      <xdr:col>41</xdr:col>
      <xdr:colOff>101600</xdr:colOff>
      <xdr:row>56</xdr:row>
      <xdr:rowOff>87630</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602220" y="95891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54</xdr:row>
      <xdr:rowOff>104775</xdr:rowOff>
    </xdr:from>
    <xdr:ext cx="529590" cy="26479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395845" y="93630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83,103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55</xdr:row>
      <xdr:rowOff>10160</xdr:rowOff>
    </xdr:from>
    <xdr:to>
      <xdr:col>36</xdr:col>
      <xdr:colOff>165100</xdr:colOff>
      <xdr:row>55</xdr:row>
      <xdr:rowOff>114300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738620" y="943991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130810</xdr:rowOff>
    </xdr:from>
    <xdr:ext cx="534670" cy="26479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527165" y="92176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96,462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6920" cy="26479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4676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36830</xdr:rowOff>
    </xdr:from>
    <xdr:to>
      <xdr:col>55</xdr:col>
      <xdr:colOff>50800</xdr:colOff>
      <xdr:row>58</xdr:row>
      <xdr:rowOff>140970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152380" y="99809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14605</xdr:rowOff>
    </xdr:from>
    <xdr:ext cx="529590" cy="264160"/>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248900" y="995870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46,839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161290</xdr:rowOff>
    </xdr:from>
    <xdr:to>
      <xdr:col>50</xdr:col>
      <xdr:colOff>165100</xdr:colOff>
      <xdr:row>58</xdr:row>
      <xdr:rowOff>89535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334500" y="99339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58</xdr:row>
      <xdr:rowOff>80645</xdr:rowOff>
    </xdr:from>
    <xdr:ext cx="534670" cy="26479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123045" y="1002474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59690</xdr:rowOff>
    </xdr:from>
    <xdr:to>
      <xdr:col>46</xdr:col>
      <xdr:colOff>38100</xdr:colOff>
      <xdr:row>57</xdr:row>
      <xdr:rowOff>163195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470900" y="9832340"/>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154940</xdr:rowOff>
    </xdr:from>
    <xdr:ext cx="529590" cy="26289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259445" y="992759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60,535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59</xdr:row>
      <xdr:rowOff>19685</xdr:rowOff>
    </xdr:from>
    <xdr:to>
      <xdr:col>41</xdr:col>
      <xdr:colOff>101600</xdr:colOff>
      <xdr:row>59</xdr:row>
      <xdr:rowOff>123825</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602220" y="101352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114300</xdr:rowOff>
    </xdr:from>
    <xdr:ext cx="529590" cy="26479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395845" y="1022985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127000</xdr:rowOff>
    </xdr:from>
    <xdr:to>
      <xdr:col>36</xdr:col>
      <xdr:colOff>165100</xdr:colOff>
      <xdr:row>59</xdr:row>
      <xdr:rowOff>55880</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738620" y="100711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46990</xdr:rowOff>
    </xdr:from>
    <xdr:ext cx="534670" cy="26479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27165" y="101625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38,725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13,619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12,089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2796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9318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45720</xdr:rowOff>
    </xdr:from>
    <xdr:to>
      <xdr:col>59</xdr:col>
      <xdr:colOff>50800</xdr:colOff>
      <xdr:row>79</xdr:row>
      <xdr:rowOff>45720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431280" y="13590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75565</xdr:rowOff>
    </xdr:from>
    <xdr:ext cx="243840" cy="26225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187440" y="13448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6985</xdr:rowOff>
    </xdr:from>
    <xdr:to>
      <xdr:col>59</xdr:col>
      <xdr:colOff>50800</xdr:colOff>
      <xdr:row>77</xdr:row>
      <xdr:rowOff>6985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431280" y="13208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36195</xdr:rowOff>
    </xdr:from>
    <xdr:ext cx="526415" cy="264160"/>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5025" y="13066395"/>
          <a:ext cx="526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143510</xdr:rowOff>
    </xdr:from>
    <xdr:to>
      <xdr:col>59</xdr:col>
      <xdr:colOff>50800</xdr:colOff>
      <xdr:row>74</xdr:row>
      <xdr:rowOff>143510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431280" y="12830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171450</xdr:rowOff>
    </xdr:from>
    <xdr:ext cx="526415" cy="26479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5915025" y="126873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104140</xdr:rowOff>
    </xdr:from>
    <xdr:to>
      <xdr:col>59</xdr:col>
      <xdr:colOff>50800</xdr:colOff>
      <xdr:row>72</xdr:row>
      <xdr:rowOff>104140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431280" y="12448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133985</xdr:rowOff>
    </xdr:from>
    <xdr:ext cx="526415" cy="26098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5025" y="12306935"/>
          <a:ext cx="5264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65405</xdr:rowOff>
    </xdr:from>
    <xdr:to>
      <xdr:col>59</xdr:col>
      <xdr:colOff>50800</xdr:colOff>
      <xdr:row>70</xdr:row>
      <xdr:rowOff>65405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431280" y="12066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94615</xdr:rowOff>
    </xdr:from>
    <xdr:ext cx="595630" cy="26416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85089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55880</xdr:rowOff>
    </xdr:from>
    <xdr:ext cx="595630" cy="25971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585089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24130</xdr:rowOff>
    </xdr:from>
    <xdr:to>
      <xdr:col>54</xdr:col>
      <xdr:colOff>185420</xdr:colOff>
      <xdr:row>79</xdr:row>
      <xdr:rowOff>39370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198100" y="12197080"/>
          <a:ext cx="0" cy="13868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44450</xdr:rowOff>
    </xdr:from>
    <xdr:ext cx="373380" cy="260350"/>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248900" y="13589000"/>
          <a:ext cx="37338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39370</xdr:rowOff>
    </xdr:from>
    <xdr:to>
      <xdr:col>55</xdr:col>
      <xdr:colOff>88900</xdr:colOff>
      <xdr:row>79</xdr:row>
      <xdr:rowOff>39370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114280" y="1358392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144780</xdr:rowOff>
    </xdr:from>
    <xdr:ext cx="593725" cy="261620"/>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248900" y="11974830"/>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109,635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24130</xdr:rowOff>
    </xdr:from>
    <xdr:to>
      <xdr:col>55</xdr:col>
      <xdr:colOff>88900</xdr:colOff>
      <xdr:row>71</xdr:row>
      <xdr:rowOff>24130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114280" y="1219708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157480</xdr:rowOff>
    </xdr:from>
    <xdr:to>
      <xdr:col>55</xdr:col>
      <xdr:colOff>0</xdr:colOff>
      <xdr:row>78</xdr:row>
      <xdr:rowOff>143510</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385300" y="13359130"/>
          <a:ext cx="812800" cy="157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166370</xdr:rowOff>
    </xdr:from>
    <xdr:ext cx="529590" cy="262890"/>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248900" y="13196570"/>
          <a:ext cx="529590"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15,482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143510</xdr:rowOff>
    </xdr:from>
    <xdr:to>
      <xdr:col>55</xdr:col>
      <xdr:colOff>50800</xdr:colOff>
      <xdr:row>78</xdr:row>
      <xdr:rowOff>71120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152380" y="13345160"/>
          <a:ext cx="965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157480</xdr:rowOff>
    </xdr:from>
    <xdr:to>
      <xdr:col>50</xdr:col>
      <xdr:colOff>114300</xdr:colOff>
      <xdr:row>77</xdr:row>
      <xdr:rowOff>168910</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521700" y="13359130"/>
          <a:ext cx="8636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154940</xdr:rowOff>
    </xdr:from>
    <xdr:to>
      <xdr:col>50</xdr:col>
      <xdr:colOff>165100</xdr:colOff>
      <xdr:row>78</xdr:row>
      <xdr:rowOff>83185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334500" y="133565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73660</xdr:rowOff>
    </xdr:from>
    <xdr:ext cx="534670" cy="26479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123045" y="1344676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14,581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168910</xdr:rowOff>
    </xdr:from>
    <xdr:to>
      <xdr:col>45</xdr:col>
      <xdr:colOff>177800</xdr:colOff>
      <xdr:row>78</xdr:row>
      <xdr:rowOff>76835</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653020" y="13370560"/>
          <a:ext cx="86868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160020</xdr:rowOff>
    </xdr:from>
    <xdr:to>
      <xdr:col>46</xdr:col>
      <xdr:colOff>38100</xdr:colOff>
      <xdr:row>78</xdr:row>
      <xdr:rowOff>88265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470900" y="13361670"/>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78</xdr:row>
      <xdr:rowOff>79375</xdr:rowOff>
    </xdr:from>
    <xdr:ext cx="529590" cy="26035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259445" y="1345247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34925</xdr:rowOff>
    </xdr:from>
    <xdr:to>
      <xdr:col>41</xdr:col>
      <xdr:colOff>50800</xdr:colOff>
      <xdr:row>78</xdr:row>
      <xdr:rowOff>76835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789420" y="13408025"/>
          <a:ext cx="8636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102870</xdr:rowOff>
    </xdr:from>
    <xdr:to>
      <xdr:col>41</xdr:col>
      <xdr:colOff>101600</xdr:colOff>
      <xdr:row>77</xdr:row>
      <xdr:rowOff>31115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602220" y="1313307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47625</xdr:rowOff>
    </xdr:from>
    <xdr:ext cx="529590" cy="26479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395845" y="129063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32,122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75</xdr:row>
      <xdr:rowOff>101600</xdr:rowOff>
    </xdr:from>
    <xdr:to>
      <xdr:col>36</xdr:col>
      <xdr:colOff>165100</xdr:colOff>
      <xdr:row>76</xdr:row>
      <xdr:rowOff>29845</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738620" y="12960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46990</xdr:rowOff>
    </xdr:from>
    <xdr:ext cx="534670" cy="26479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527165" y="1273429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45,693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6920" cy="26479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4676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91440</xdr:rowOff>
    </xdr:from>
    <xdr:to>
      <xdr:col>55</xdr:col>
      <xdr:colOff>50800</xdr:colOff>
      <xdr:row>79</xdr:row>
      <xdr:rowOff>20320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152380" y="1346454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4445</xdr:rowOff>
    </xdr:from>
    <xdr:ext cx="464820" cy="265430"/>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248900" y="13377545"/>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104775</xdr:rowOff>
    </xdr:from>
    <xdr:to>
      <xdr:col>50</xdr:col>
      <xdr:colOff>165100</xdr:colOff>
      <xdr:row>78</xdr:row>
      <xdr:rowOff>33655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334500" y="1330642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50165</xdr:rowOff>
    </xdr:from>
    <xdr:ext cx="534670" cy="26479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123045" y="130803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18,396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77</xdr:row>
      <xdr:rowOff>116840</xdr:rowOff>
    </xdr:from>
    <xdr:to>
      <xdr:col>46</xdr:col>
      <xdr:colOff>38100</xdr:colOff>
      <xdr:row>78</xdr:row>
      <xdr:rowOff>45720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470900" y="1331849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62230</xdr:rowOff>
    </xdr:from>
    <xdr:ext cx="529590" cy="26543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259445" y="1309243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24765</xdr:rowOff>
    </xdr:from>
    <xdr:to>
      <xdr:col>41</xdr:col>
      <xdr:colOff>101600</xdr:colOff>
      <xdr:row>78</xdr:row>
      <xdr:rowOff>128270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602220" y="133978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119380</xdr:rowOff>
    </xdr:from>
    <xdr:ext cx="529590" cy="26543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395845" y="1349248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11,098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158750</xdr:rowOff>
    </xdr:from>
    <xdr:to>
      <xdr:col>36</xdr:col>
      <xdr:colOff>165100</xdr:colOff>
      <xdr:row>78</xdr:row>
      <xdr:rowOff>86995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738620" y="133604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78105</xdr:rowOff>
    </xdr:from>
    <xdr:ext cx="534670" cy="260350"/>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27165" y="1345120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14,307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32,789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34,459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796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9318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431280" y="17072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84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18744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431280" y="1674558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26415" cy="25400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5025" y="16603345"/>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431280" y="1641983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26415" cy="259080"/>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5025" y="16276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431280" y="160928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26415" cy="25400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5025" y="1595120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431280" y="1576641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26415" cy="2584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5915025" y="156241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9525</xdr:rowOff>
    </xdr:from>
    <xdr:to>
      <xdr:col>59</xdr:col>
      <xdr:colOff>50800</xdr:colOff>
      <xdr:row>90</xdr:row>
      <xdr:rowOff>9525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431280" y="15440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38735</xdr:rowOff>
    </xdr:from>
    <xdr:ext cx="595630" cy="26543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5850890" y="15297785"/>
          <a:ext cx="59563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71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585089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66" name="普通建設事業費 （ うち更新整備　）グラフ枠">
          <a:extLst>
            <a:ext uri="{FF2B5EF4-FFF2-40B4-BE49-F238E27FC236}">
              <a16:creationId xmlns:a16="http://schemas.microsoft.com/office/drawing/2014/main" id="{00000000-0008-0000-0600-0000D2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63500</xdr:rowOff>
    </xdr:from>
    <xdr:to>
      <xdr:col>54</xdr:col>
      <xdr:colOff>185420</xdr:colOff>
      <xdr:row>98</xdr:row>
      <xdr:rowOff>52070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10198100" y="1549400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55245</xdr:rowOff>
    </xdr:from>
    <xdr:ext cx="529590" cy="254000"/>
    <xdr:sp macro="" textlink="">
      <xdr:nvSpPr>
        <xdr:cNvPr id="468" name="普通建設事業費 （ うち更新整備　）最小値テキスト">
          <a:extLst>
            <a:ext uri="{FF2B5EF4-FFF2-40B4-BE49-F238E27FC236}">
              <a16:creationId xmlns:a16="http://schemas.microsoft.com/office/drawing/2014/main" id="{00000000-0008-0000-0600-0000D4010000}"/>
            </a:ext>
          </a:extLst>
        </xdr:cNvPr>
        <xdr:cNvSpPr txBox="1"/>
      </xdr:nvSpPr>
      <xdr:spPr>
        <a:xfrm>
          <a:off x="10248900" y="1685734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13,398</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52070</xdr:rowOff>
    </xdr:from>
    <xdr:to>
      <xdr:col>55</xdr:col>
      <xdr:colOff>88900</xdr:colOff>
      <xdr:row>98</xdr:row>
      <xdr:rowOff>52070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114280" y="168541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8890</xdr:rowOff>
    </xdr:from>
    <xdr:ext cx="529590" cy="260350"/>
    <xdr:sp macro="" textlink="">
      <xdr:nvSpPr>
        <xdr:cNvPr id="470" name="普通建設事業費 （ うち更新整備　）最大値テキスト">
          <a:extLst>
            <a:ext uri="{FF2B5EF4-FFF2-40B4-BE49-F238E27FC236}">
              <a16:creationId xmlns:a16="http://schemas.microsoft.com/office/drawing/2014/main" id="{00000000-0008-0000-0600-0000D6010000}"/>
            </a:ext>
          </a:extLst>
        </xdr:cNvPr>
        <xdr:cNvSpPr txBox="1"/>
      </xdr:nvSpPr>
      <xdr:spPr>
        <a:xfrm>
          <a:off x="10248900" y="1526794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96,769</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63500</xdr:rowOff>
    </xdr:from>
    <xdr:to>
      <xdr:col>55</xdr:col>
      <xdr:colOff>88900</xdr:colOff>
      <xdr:row>90</xdr:row>
      <xdr:rowOff>63500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114280" y="15494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116840</xdr:rowOff>
    </xdr:from>
    <xdr:to>
      <xdr:col>55</xdr:col>
      <xdr:colOff>0</xdr:colOff>
      <xdr:row>96</xdr:row>
      <xdr:rowOff>75565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9385300" y="16404590"/>
          <a:ext cx="8128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144780</xdr:rowOff>
    </xdr:from>
    <xdr:ext cx="529590" cy="254000"/>
    <xdr:sp macro="" textlink="">
      <xdr:nvSpPr>
        <xdr:cNvPr id="473" name="普通建設事業費 （ うち更新整備　）平均値テキスト">
          <a:extLst>
            <a:ext uri="{FF2B5EF4-FFF2-40B4-BE49-F238E27FC236}">
              <a16:creationId xmlns:a16="http://schemas.microsoft.com/office/drawing/2014/main" id="{00000000-0008-0000-0600-0000D9010000}"/>
            </a:ext>
          </a:extLst>
        </xdr:cNvPr>
        <xdr:cNvSpPr txBox="1"/>
      </xdr:nvSpPr>
      <xdr:spPr>
        <a:xfrm>
          <a:off x="10248900" y="16089630"/>
          <a:ext cx="52959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47,994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121920</xdr:rowOff>
    </xdr:from>
    <xdr:to>
      <xdr:col>55</xdr:col>
      <xdr:colOff>50800</xdr:colOff>
      <xdr:row>95</xdr:row>
      <xdr:rowOff>52070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10152380" y="162382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31115</xdr:rowOff>
    </xdr:from>
    <xdr:to>
      <xdr:col>50</xdr:col>
      <xdr:colOff>114300</xdr:colOff>
      <xdr:row>96</xdr:row>
      <xdr:rowOff>75565</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8521700" y="16490315"/>
          <a:ext cx="8636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122555</xdr:rowOff>
    </xdr:from>
    <xdr:to>
      <xdr:col>50</xdr:col>
      <xdr:colOff>165100</xdr:colOff>
      <xdr:row>95</xdr:row>
      <xdr:rowOff>52705</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9334500" y="1623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69215</xdr:rowOff>
    </xdr:from>
    <xdr:ext cx="53467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123045" y="160140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47,935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31115</xdr:rowOff>
    </xdr:from>
    <xdr:to>
      <xdr:col>45</xdr:col>
      <xdr:colOff>177800</xdr:colOff>
      <xdr:row>98</xdr:row>
      <xdr:rowOff>13970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7653020" y="16490315"/>
          <a:ext cx="868680" cy="325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123190</xdr:rowOff>
    </xdr:from>
    <xdr:to>
      <xdr:col>46</xdr:col>
      <xdr:colOff>38100</xdr:colOff>
      <xdr:row>94</xdr:row>
      <xdr:rowOff>53340</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8470900" y="1606804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92</xdr:row>
      <xdr:rowOff>69850</xdr:rowOff>
    </xdr:from>
    <xdr:ext cx="52959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259445" y="1584325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45085</xdr:rowOff>
    </xdr:from>
    <xdr:to>
      <xdr:col>41</xdr:col>
      <xdr:colOff>50800</xdr:colOff>
      <xdr:row>98</xdr:row>
      <xdr:rowOff>13970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6789420" y="16675735"/>
          <a:ext cx="863600" cy="140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82550</xdr:rowOff>
    </xdr:from>
    <xdr:to>
      <xdr:col>41</xdr:col>
      <xdr:colOff>101600</xdr:colOff>
      <xdr:row>96</xdr:row>
      <xdr:rowOff>12700</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760222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29210</xdr:rowOff>
    </xdr:from>
    <xdr:ext cx="529590" cy="25400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395845" y="1614551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39,899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148590</xdr:rowOff>
    </xdr:from>
    <xdr:to>
      <xdr:col>36</xdr:col>
      <xdr:colOff>165100</xdr:colOff>
      <xdr:row>96</xdr:row>
      <xdr:rowOff>78740</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6738620" y="1643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95250</xdr:rowOff>
    </xdr:from>
    <xdr:ext cx="53467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527165" y="16211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35,830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4676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66040</xdr:rowOff>
    </xdr:from>
    <xdr:to>
      <xdr:col>55</xdr:col>
      <xdr:colOff>50800</xdr:colOff>
      <xdr:row>95</xdr:row>
      <xdr:rowOff>167640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10152380" y="1635379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44450</xdr:rowOff>
    </xdr:from>
    <xdr:ext cx="529590" cy="259080"/>
    <xdr:sp macro="" textlink="">
      <xdr:nvSpPr>
        <xdr:cNvPr id="492" name="普通建設事業費 （ うち更新整備　）該当値テキスト">
          <a:extLst>
            <a:ext uri="{FF2B5EF4-FFF2-40B4-BE49-F238E27FC236}">
              <a16:creationId xmlns:a16="http://schemas.microsoft.com/office/drawing/2014/main" id="{00000000-0008-0000-0600-0000EC010000}"/>
            </a:ext>
          </a:extLst>
        </xdr:cNvPr>
        <xdr:cNvSpPr txBox="1"/>
      </xdr:nvSpPr>
      <xdr:spPr>
        <a:xfrm>
          <a:off x="10248900" y="1633220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40,891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24765</xdr:rowOff>
    </xdr:from>
    <xdr:to>
      <xdr:col>50</xdr:col>
      <xdr:colOff>165100</xdr:colOff>
      <xdr:row>96</xdr:row>
      <xdr:rowOff>126365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9334500" y="1648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117475</xdr:rowOff>
    </xdr:from>
    <xdr:ext cx="534670" cy="259080"/>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9123045" y="16576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32,922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151765</xdr:rowOff>
    </xdr:from>
    <xdr:to>
      <xdr:col>46</xdr:col>
      <xdr:colOff>38100</xdr:colOff>
      <xdr:row>96</xdr:row>
      <xdr:rowOff>81915</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8470900" y="164395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73025</xdr:rowOff>
    </xdr:from>
    <xdr:ext cx="529590"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8259445" y="16532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35,667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134620</xdr:rowOff>
    </xdr:from>
    <xdr:to>
      <xdr:col>41</xdr:col>
      <xdr:colOff>101600</xdr:colOff>
      <xdr:row>98</xdr:row>
      <xdr:rowOff>64770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7602220" y="1676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55880</xdr:rowOff>
    </xdr:from>
    <xdr:ext cx="529590"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7395845" y="168579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166370</xdr:rowOff>
    </xdr:from>
    <xdr:to>
      <xdr:col>36</xdr:col>
      <xdr:colOff>165100</xdr:colOff>
      <xdr:row>97</xdr:row>
      <xdr:rowOff>95885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6738620" y="16625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86995</xdr:rowOff>
    </xdr:from>
    <xdr:ext cx="534670" cy="254000"/>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6527165" y="1671764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24,299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805" cy="22796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07770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143510</xdr:rowOff>
    </xdr:from>
    <xdr:to>
      <xdr:col>89</xdr:col>
      <xdr:colOff>177800</xdr:colOff>
      <xdr:row>38</xdr:row>
      <xdr:rowOff>143510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11580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171450</xdr:rowOff>
    </xdr:from>
    <xdr:ext cx="243840" cy="26479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71960" y="65151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26035</xdr:rowOff>
    </xdr:from>
    <xdr:to>
      <xdr:col>89</xdr:col>
      <xdr:colOff>177800</xdr:colOff>
      <xdr:row>36</xdr:row>
      <xdr:rowOff>26035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11580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55880</xdr:rowOff>
    </xdr:from>
    <xdr:ext cx="526415" cy="25971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599545" y="605663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84455</xdr:rowOff>
    </xdr:from>
    <xdr:to>
      <xdr:col>89</xdr:col>
      <xdr:colOff>177800</xdr:colOff>
      <xdr:row>33</xdr:row>
      <xdr:rowOff>84455</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11580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114300</xdr:rowOff>
    </xdr:from>
    <xdr:ext cx="526415" cy="26479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599545" y="56007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143510</xdr:rowOff>
    </xdr:from>
    <xdr:to>
      <xdr:col>89</xdr:col>
      <xdr:colOff>177800</xdr:colOff>
      <xdr:row>30</xdr:row>
      <xdr:rowOff>143510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11580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171450</xdr:rowOff>
    </xdr:from>
    <xdr:ext cx="526415" cy="26479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599545" y="51435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55880</xdr:rowOff>
    </xdr:from>
    <xdr:ext cx="526415" cy="25971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599545" y="468503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3810</xdr:rowOff>
    </xdr:from>
    <xdr:to>
      <xdr:col>85</xdr:col>
      <xdr:colOff>126365</xdr:colOff>
      <xdr:row>38</xdr:row>
      <xdr:rowOff>143510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885795" y="514731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146685</xdr:rowOff>
    </xdr:from>
    <xdr:ext cx="249555" cy="25971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5938500" y="666178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143510</xdr:rowOff>
    </xdr:from>
    <xdr:to>
      <xdr:col>86</xdr:col>
      <xdr:colOff>25400</xdr:colOff>
      <xdr:row>38</xdr:row>
      <xdr:rowOff>143510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57988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124460</xdr:rowOff>
    </xdr:from>
    <xdr:ext cx="534670" cy="260350"/>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5938500" y="492506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32,970</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3810</xdr:rowOff>
    </xdr:from>
    <xdr:to>
      <xdr:col>86</xdr:col>
      <xdr:colOff>25400</xdr:colOff>
      <xdr:row>30</xdr:row>
      <xdr:rowOff>3810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5798800" y="5147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143510</xdr:rowOff>
    </xdr:from>
    <xdr:to>
      <xdr:col>85</xdr:col>
      <xdr:colOff>127000</xdr:colOff>
      <xdr:row>38</xdr:row>
      <xdr:rowOff>143510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069820" y="66586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32385</xdr:rowOff>
    </xdr:from>
    <xdr:ext cx="469900" cy="25971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5938500" y="6204585"/>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9525</xdr:rowOff>
    </xdr:from>
    <xdr:to>
      <xdr:col>85</xdr:col>
      <xdr:colOff>177800</xdr:colOff>
      <xdr:row>37</xdr:row>
      <xdr:rowOff>113030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836900" y="6353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143510</xdr:rowOff>
    </xdr:from>
    <xdr:to>
      <xdr:col>81</xdr:col>
      <xdr:colOff>50800</xdr:colOff>
      <xdr:row>38</xdr:row>
      <xdr:rowOff>143510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20622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34925</xdr:rowOff>
    </xdr:from>
    <xdr:to>
      <xdr:col>81</xdr:col>
      <xdr:colOff>101600</xdr:colOff>
      <xdr:row>37</xdr:row>
      <xdr:rowOff>139065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019020" y="637857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35</xdr:row>
      <xdr:rowOff>156210</xdr:rowOff>
    </xdr:from>
    <xdr:ext cx="464820" cy="26162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839950" y="6156960"/>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143510</xdr:rowOff>
    </xdr:from>
    <xdr:to>
      <xdr:col>76</xdr:col>
      <xdr:colOff>114300</xdr:colOff>
      <xdr:row>38</xdr:row>
      <xdr:rowOff>143510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34262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106680</xdr:rowOff>
    </xdr:from>
    <xdr:to>
      <xdr:col>76</xdr:col>
      <xdr:colOff>165100</xdr:colOff>
      <xdr:row>37</xdr:row>
      <xdr:rowOff>35560</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155420" y="6278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35</xdr:row>
      <xdr:rowOff>52705</xdr:rowOff>
    </xdr:from>
    <xdr:ext cx="464820" cy="26225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976350" y="605345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143510</xdr:rowOff>
    </xdr:from>
    <xdr:to>
      <xdr:col>71</xdr:col>
      <xdr:colOff>177800</xdr:colOff>
      <xdr:row>38</xdr:row>
      <xdr:rowOff>143510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4739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22225</xdr:rowOff>
    </xdr:from>
    <xdr:to>
      <xdr:col>72</xdr:col>
      <xdr:colOff>38100</xdr:colOff>
      <xdr:row>36</xdr:row>
      <xdr:rowOff>125730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291820" y="61944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34</xdr:row>
      <xdr:rowOff>143510</xdr:rowOff>
    </xdr:from>
    <xdr:ext cx="469900" cy="26289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112750" y="597281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86995</xdr:rowOff>
    </xdr:from>
    <xdr:to>
      <xdr:col>67</xdr:col>
      <xdr:colOff>101600</xdr:colOff>
      <xdr:row>37</xdr:row>
      <xdr:rowOff>15240</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423140" y="6259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35</xdr:row>
      <xdr:rowOff>32385</xdr:rowOff>
    </xdr:from>
    <xdr:ext cx="464820" cy="25971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244070" y="6033135"/>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6920" cy="26479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8844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6920" cy="26479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2885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38</xdr:row>
      <xdr:rowOff>90805</xdr:rowOff>
    </xdr:from>
    <xdr:to>
      <xdr:col>85</xdr:col>
      <xdr:colOff>177800</xdr:colOff>
      <xdr:row>39</xdr:row>
      <xdr:rowOff>19685</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83690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3810</xdr:rowOff>
    </xdr:from>
    <xdr:ext cx="249555" cy="265430"/>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5938500" y="651891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90805</xdr:rowOff>
    </xdr:from>
    <xdr:to>
      <xdr:col>81</xdr:col>
      <xdr:colOff>101600</xdr:colOff>
      <xdr:row>39</xdr:row>
      <xdr:rowOff>19685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0190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9555" cy="26035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950440" y="6696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90805</xdr:rowOff>
    </xdr:from>
    <xdr:to>
      <xdr:col>76</xdr:col>
      <xdr:colOff>165100</xdr:colOff>
      <xdr:row>39</xdr:row>
      <xdr:rowOff>19685</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155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9555" cy="26035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086840" y="6696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90805</xdr:rowOff>
    </xdr:from>
    <xdr:to>
      <xdr:col>72</xdr:col>
      <xdr:colOff>38100</xdr:colOff>
      <xdr:row>39</xdr:row>
      <xdr:rowOff>19685</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2918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4475" cy="26035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218160" y="66967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90805</xdr:rowOff>
    </xdr:from>
    <xdr:to>
      <xdr:col>67</xdr:col>
      <xdr:colOff>101600</xdr:colOff>
      <xdr:row>39</xdr:row>
      <xdr:rowOff>19685</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4231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9555" cy="260350"/>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354560" y="6696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805" cy="22796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07770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143510</xdr:rowOff>
    </xdr:from>
    <xdr:to>
      <xdr:col>89</xdr:col>
      <xdr:colOff>177800</xdr:colOff>
      <xdr:row>54</xdr:row>
      <xdr:rowOff>143510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171450</xdr:rowOff>
    </xdr:from>
    <xdr:ext cx="243840" cy="26479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1871960" y="92583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55880</xdr:rowOff>
    </xdr:from>
    <xdr:ext cx="243840" cy="25971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1871960" y="8114030"/>
          <a:ext cx="24384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143510</xdr:rowOff>
    </xdr:from>
    <xdr:to>
      <xdr:col>85</xdr:col>
      <xdr:colOff>126365</xdr:colOff>
      <xdr:row>54</xdr:row>
      <xdr:rowOff>143510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88579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60350"/>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5938500" y="94399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60350"/>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5938500" y="90970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143510</xdr:rowOff>
    </xdr:from>
    <xdr:to>
      <xdr:col>86</xdr:col>
      <xdr:colOff>25400</xdr:colOff>
      <xdr:row>54</xdr:row>
      <xdr:rowOff>143510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7988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143510</xdr:rowOff>
    </xdr:from>
    <xdr:to>
      <xdr:col>85</xdr:col>
      <xdr:colOff>127000</xdr:colOff>
      <xdr:row>54</xdr:row>
      <xdr:rowOff>143510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069820" y="94018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68580</xdr:rowOff>
    </xdr:from>
    <xdr:ext cx="249555" cy="26479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593850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83690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143510</xdr:rowOff>
    </xdr:from>
    <xdr:to>
      <xdr:col>81</xdr:col>
      <xdr:colOff>50800</xdr:colOff>
      <xdr:row>54</xdr:row>
      <xdr:rowOff>143510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2062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90805</xdr:rowOff>
    </xdr:from>
    <xdr:to>
      <xdr:col>81</xdr:col>
      <xdr:colOff>101600</xdr:colOff>
      <xdr:row>55</xdr:row>
      <xdr:rowOff>19685</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0190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9555" cy="26035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950440" y="94399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143510</xdr:rowOff>
    </xdr:from>
    <xdr:to>
      <xdr:col>76</xdr:col>
      <xdr:colOff>114300</xdr:colOff>
      <xdr:row>54</xdr:row>
      <xdr:rowOff>143510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34262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90805</xdr:rowOff>
    </xdr:from>
    <xdr:to>
      <xdr:col>76</xdr:col>
      <xdr:colOff>165100</xdr:colOff>
      <xdr:row>55</xdr:row>
      <xdr:rowOff>19685</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155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9555" cy="26035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086840" y="94399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143510</xdr:rowOff>
    </xdr:from>
    <xdr:to>
      <xdr:col>71</xdr:col>
      <xdr:colOff>177800</xdr:colOff>
      <xdr:row>54</xdr:row>
      <xdr:rowOff>143510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4739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90805</xdr:rowOff>
    </xdr:from>
    <xdr:to>
      <xdr:col>72</xdr:col>
      <xdr:colOff>38100</xdr:colOff>
      <xdr:row>55</xdr:row>
      <xdr:rowOff>19685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2918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4475" cy="26035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218160" y="94399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4231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9555" cy="26035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354560" y="94399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6920" cy="26479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8844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6920" cy="26479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2885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54</xdr:row>
      <xdr:rowOff>90805</xdr:rowOff>
    </xdr:from>
    <xdr:to>
      <xdr:col>85</xdr:col>
      <xdr:colOff>177800</xdr:colOff>
      <xdr:row>55</xdr:row>
      <xdr:rowOff>19685</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83690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127000</xdr:rowOff>
    </xdr:from>
    <xdr:ext cx="249555" cy="264160"/>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593850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90805</xdr:rowOff>
    </xdr:from>
    <xdr:to>
      <xdr:col>81</xdr:col>
      <xdr:colOff>101600</xdr:colOff>
      <xdr:row>55</xdr:row>
      <xdr:rowOff>19685</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0190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36195</xdr:rowOff>
    </xdr:from>
    <xdr:ext cx="249555" cy="26416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95044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90805</xdr:rowOff>
    </xdr:from>
    <xdr:to>
      <xdr:col>76</xdr:col>
      <xdr:colOff>165100</xdr:colOff>
      <xdr:row>55</xdr:row>
      <xdr:rowOff>19685</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155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36195</xdr:rowOff>
    </xdr:from>
    <xdr:ext cx="249555" cy="26416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08684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90805</xdr:rowOff>
    </xdr:from>
    <xdr:to>
      <xdr:col>72</xdr:col>
      <xdr:colOff>38100</xdr:colOff>
      <xdr:row>55</xdr:row>
      <xdr:rowOff>19685</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2918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36195</xdr:rowOff>
    </xdr:from>
    <xdr:ext cx="244475" cy="26416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218160" y="9123045"/>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90805</xdr:rowOff>
    </xdr:from>
    <xdr:to>
      <xdr:col>67</xdr:col>
      <xdr:colOff>101600</xdr:colOff>
      <xdr:row>55</xdr:row>
      <xdr:rowOff>19685</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4231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36195</xdr:rowOff>
    </xdr:from>
    <xdr:ext cx="249555" cy="264160"/>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3545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57,571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805" cy="22796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07770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45720</xdr:rowOff>
    </xdr:from>
    <xdr:to>
      <xdr:col>89</xdr:col>
      <xdr:colOff>177800</xdr:colOff>
      <xdr:row>79</xdr:row>
      <xdr:rowOff>45720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11580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75565</xdr:rowOff>
    </xdr:from>
    <xdr:ext cx="243840" cy="26225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71960" y="13448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6985</xdr:rowOff>
    </xdr:from>
    <xdr:to>
      <xdr:col>89</xdr:col>
      <xdr:colOff>177800</xdr:colOff>
      <xdr:row>77</xdr:row>
      <xdr:rowOff>6985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11580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36195</xdr:rowOff>
    </xdr:from>
    <xdr:ext cx="526415" cy="26416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599545" y="13066395"/>
          <a:ext cx="526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143510</xdr:rowOff>
    </xdr:from>
    <xdr:to>
      <xdr:col>89</xdr:col>
      <xdr:colOff>177800</xdr:colOff>
      <xdr:row>74</xdr:row>
      <xdr:rowOff>143510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11580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171450</xdr:rowOff>
    </xdr:from>
    <xdr:ext cx="526415" cy="26479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599545" y="126873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104140</xdr:rowOff>
    </xdr:from>
    <xdr:to>
      <xdr:col>89</xdr:col>
      <xdr:colOff>177800</xdr:colOff>
      <xdr:row>72</xdr:row>
      <xdr:rowOff>104140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11580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133985</xdr:rowOff>
    </xdr:from>
    <xdr:ext cx="526415" cy="26098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599545" y="12306935"/>
          <a:ext cx="5264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65405</xdr:rowOff>
    </xdr:from>
    <xdr:to>
      <xdr:col>89</xdr:col>
      <xdr:colOff>177800</xdr:colOff>
      <xdr:row>70</xdr:row>
      <xdr:rowOff>65405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11580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94615</xdr:rowOff>
    </xdr:from>
    <xdr:ext cx="590550" cy="26416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535410" y="11924665"/>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55880</xdr:rowOff>
    </xdr:from>
    <xdr:ext cx="590550" cy="25971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535410" y="11543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24765</xdr:rowOff>
    </xdr:from>
    <xdr:to>
      <xdr:col>85</xdr:col>
      <xdr:colOff>126365</xdr:colOff>
      <xdr:row>79</xdr:row>
      <xdr:rowOff>3810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885795" y="12026265"/>
          <a:ext cx="1270" cy="15220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xdr:rowOff>
    </xdr:from>
    <xdr:ext cx="469900" cy="26098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5938500" y="1355280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3810</xdr:rowOff>
    </xdr:from>
    <xdr:to>
      <xdr:col>86</xdr:col>
      <xdr:colOff>25400</xdr:colOff>
      <xdr:row>79</xdr:row>
      <xdr:rowOff>3810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798800" y="13548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146050</xdr:rowOff>
    </xdr:from>
    <xdr:ext cx="598805" cy="260350"/>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5938500" y="1180465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123,075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24765</xdr:rowOff>
    </xdr:from>
    <xdr:to>
      <xdr:col>86</xdr:col>
      <xdr:colOff>25400</xdr:colOff>
      <xdr:row>70</xdr:row>
      <xdr:rowOff>24765</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5798800" y="1202626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31115</xdr:rowOff>
    </xdr:from>
    <xdr:to>
      <xdr:col>85</xdr:col>
      <xdr:colOff>127000</xdr:colOff>
      <xdr:row>77</xdr:row>
      <xdr:rowOff>46990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069820" y="13232765"/>
          <a:ext cx="8178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113665</xdr:rowOff>
    </xdr:from>
    <xdr:ext cx="534670" cy="25971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5938500" y="12629515"/>
          <a:ext cx="53467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90170</xdr:rowOff>
    </xdr:from>
    <xdr:to>
      <xdr:col>85</xdr:col>
      <xdr:colOff>177800</xdr:colOff>
      <xdr:row>75</xdr:row>
      <xdr:rowOff>19050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836900" y="1277747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46990</xdr:rowOff>
    </xdr:from>
    <xdr:to>
      <xdr:col>81</xdr:col>
      <xdr:colOff>50800</xdr:colOff>
      <xdr:row>77</xdr:row>
      <xdr:rowOff>104775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206220" y="13248640"/>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114935</xdr:rowOff>
    </xdr:from>
    <xdr:to>
      <xdr:col>81</xdr:col>
      <xdr:colOff>101600</xdr:colOff>
      <xdr:row>75</xdr:row>
      <xdr:rowOff>43815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019020" y="1280223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60325</xdr:rowOff>
    </xdr:from>
    <xdr:ext cx="529590" cy="26479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812645" y="125761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58,155</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102235</xdr:rowOff>
    </xdr:from>
    <xdr:to>
      <xdr:col>76</xdr:col>
      <xdr:colOff>114300</xdr:colOff>
      <xdr:row>77</xdr:row>
      <xdr:rowOff>104775</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342620" y="1330388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143510</xdr:rowOff>
    </xdr:from>
    <xdr:to>
      <xdr:col>76</xdr:col>
      <xdr:colOff>165100</xdr:colOff>
      <xdr:row>75</xdr:row>
      <xdr:rowOff>71120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155420" y="128308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88265</xdr:rowOff>
    </xdr:from>
    <xdr:ext cx="534670" cy="26098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943965" y="1260411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83820</xdr:rowOff>
    </xdr:from>
    <xdr:to>
      <xdr:col>71</xdr:col>
      <xdr:colOff>177800</xdr:colOff>
      <xdr:row>77</xdr:row>
      <xdr:rowOff>102235</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73940" y="13285470"/>
          <a:ext cx="8686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151130</xdr:rowOff>
    </xdr:from>
    <xdr:to>
      <xdr:col>72</xdr:col>
      <xdr:colOff>38100</xdr:colOff>
      <xdr:row>75</xdr:row>
      <xdr:rowOff>80010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291820" y="1283843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73</xdr:row>
      <xdr:rowOff>96520</xdr:rowOff>
    </xdr:from>
    <xdr:ext cx="529590" cy="26543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080365" y="1261237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74</xdr:row>
      <xdr:rowOff>147955</xdr:rowOff>
    </xdr:from>
    <xdr:to>
      <xdr:col>67</xdr:col>
      <xdr:colOff>101600</xdr:colOff>
      <xdr:row>75</xdr:row>
      <xdr:rowOff>76835</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423140" y="128352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73</xdr:row>
      <xdr:rowOff>93345</xdr:rowOff>
    </xdr:from>
    <xdr:ext cx="529590" cy="26416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216765" y="1260919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55,619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6920" cy="26479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8844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6920" cy="26479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28852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154940</xdr:rowOff>
    </xdr:from>
    <xdr:to>
      <xdr:col>85</xdr:col>
      <xdr:colOff>177800</xdr:colOff>
      <xdr:row>77</xdr:row>
      <xdr:rowOff>83185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836900" y="1318514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132715</xdr:rowOff>
    </xdr:from>
    <xdr:ext cx="534670" cy="26225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5938500" y="1316291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170180</xdr:rowOff>
    </xdr:from>
    <xdr:to>
      <xdr:col>81</xdr:col>
      <xdr:colOff>101600</xdr:colOff>
      <xdr:row>77</xdr:row>
      <xdr:rowOff>99060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019020" y="132003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89535</xdr:rowOff>
    </xdr:from>
    <xdr:ext cx="529590" cy="25971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812645" y="1329118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52705</xdr:rowOff>
    </xdr:from>
    <xdr:to>
      <xdr:col>76</xdr:col>
      <xdr:colOff>165100</xdr:colOff>
      <xdr:row>77</xdr:row>
      <xdr:rowOff>156845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155420" y="132543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147955</xdr:rowOff>
    </xdr:from>
    <xdr:ext cx="534670" cy="25971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943965" y="1334960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49530</xdr:rowOff>
    </xdr:from>
    <xdr:to>
      <xdr:col>72</xdr:col>
      <xdr:colOff>38100</xdr:colOff>
      <xdr:row>77</xdr:row>
      <xdr:rowOff>153670</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291820" y="1325118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144780</xdr:rowOff>
    </xdr:from>
    <xdr:ext cx="529590" cy="26162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080365" y="1334643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31750</xdr:rowOff>
    </xdr:from>
    <xdr:to>
      <xdr:col>67</xdr:col>
      <xdr:colOff>101600</xdr:colOff>
      <xdr:row>77</xdr:row>
      <xdr:rowOff>135890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423140" y="1323340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126365</xdr:rowOff>
    </xdr:from>
    <xdr:ext cx="529590" cy="264160"/>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216765" y="1332801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796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07770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99060</xdr:rowOff>
    </xdr:from>
    <xdr:to>
      <xdr:col>89</xdr:col>
      <xdr:colOff>177800</xdr:colOff>
      <xdr:row>99</xdr:row>
      <xdr:rowOff>99060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115800" y="17072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128270</xdr:rowOff>
    </xdr:from>
    <xdr:ext cx="243840" cy="25908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71960" y="1693037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114935</xdr:rowOff>
    </xdr:from>
    <xdr:to>
      <xdr:col>89</xdr:col>
      <xdr:colOff>177800</xdr:colOff>
      <xdr:row>97</xdr:row>
      <xdr:rowOff>114935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115800" y="167455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144145</xdr:rowOff>
    </xdr:from>
    <xdr:ext cx="526415" cy="25400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599545" y="16603345"/>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95</xdr:row>
      <xdr:rowOff>132080</xdr:rowOff>
    </xdr:from>
    <xdr:to>
      <xdr:col>89</xdr:col>
      <xdr:colOff>177800</xdr:colOff>
      <xdr:row>95</xdr:row>
      <xdr:rowOff>132080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115800" y="1641983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94</xdr:row>
      <xdr:rowOff>160655</xdr:rowOff>
    </xdr:from>
    <xdr:ext cx="52641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599545" y="16276955"/>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147955</xdr:rowOff>
    </xdr:from>
    <xdr:to>
      <xdr:col>89</xdr:col>
      <xdr:colOff>177800</xdr:colOff>
      <xdr:row>93</xdr:row>
      <xdr:rowOff>147955</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115800" y="160928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6350</xdr:rowOff>
    </xdr:from>
    <xdr:ext cx="526415" cy="25400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599545" y="1595120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164465</xdr:rowOff>
    </xdr:from>
    <xdr:to>
      <xdr:col>89</xdr:col>
      <xdr:colOff>177800</xdr:colOff>
      <xdr:row>91</xdr:row>
      <xdr:rowOff>164465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115800" y="1576641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22225</xdr:rowOff>
    </xdr:from>
    <xdr:ext cx="526415" cy="2584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599545" y="15624175"/>
          <a:ext cx="5264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9525</xdr:rowOff>
    </xdr:from>
    <xdr:to>
      <xdr:col>89</xdr:col>
      <xdr:colOff>177800</xdr:colOff>
      <xdr:row>90</xdr:row>
      <xdr:rowOff>9525</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115800" y="15440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38735</xdr:rowOff>
    </xdr:from>
    <xdr:ext cx="590550" cy="26543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535410" y="1529778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0550" cy="25971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535410" y="14972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151130</xdr:rowOff>
    </xdr:from>
    <xdr:to>
      <xdr:col>85</xdr:col>
      <xdr:colOff>126365</xdr:colOff>
      <xdr:row>99</xdr:row>
      <xdr:rowOff>48895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5885795" y="15581630"/>
          <a:ext cx="1270" cy="14408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52705</xdr:rowOff>
    </xdr:from>
    <xdr:ext cx="469900" cy="254000"/>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5938500" y="17026255"/>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3,074</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48895</xdr:rowOff>
    </xdr:from>
    <xdr:to>
      <xdr:col>86</xdr:col>
      <xdr:colOff>25400</xdr:colOff>
      <xdr:row>99</xdr:row>
      <xdr:rowOff>48895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798800" y="1702244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96520</xdr:rowOff>
    </xdr:from>
    <xdr:ext cx="534670" cy="26479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5938500" y="1535557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91,510</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151130</xdr:rowOff>
    </xdr:from>
    <xdr:to>
      <xdr:col>86</xdr:col>
      <xdr:colOff>25400</xdr:colOff>
      <xdr:row>90</xdr:row>
      <xdr:rowOff>151130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798800" y="1558163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41275</xdr:rowOff>
    </xdr:from>
    <xdr:to>
      <xdr:col>85</xdr:col>
      <xdr:colOff>127000</xdr:colOff>
      <xdr:row>96</xdr:row>
      <xdr:rowOff>54610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069820" y="16329025"/>
          <a:ext cx="81788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160020</xdr:rowOff>
    </xdr:from>
    <xdr:ext cx="534670" cy="259080"/>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5938500" y="16447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33,809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10160</xdr:rowOff>
    </xdr:from>
    <xdr:to>
      <xdr:col>85</xdr:col>
      <xdr:colOff>177800</xdr:colOff>
      <xdr:row>96</xdr:row>
      <xdr:rowOff>111760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5836900" y="1646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54610</xdr:rowOff>
    </xdr:from>
    <xdr:to>
      <xdr:col>81</xdr:col>
      <xdr:colOff>50800</xdr:colOff>
      <xdr:row>97</xdr:row>
      <xdr:rowOff>41275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4206220" y="16513810"/>
          <a:ext cx="863600" cy="158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109855</xdr:rowOff>
    </xdr:from>
    <xdr:to>
      <xdr:col>81</xdr:col>
      <xdr:colOff>101600</xdr:colOff>
      <xdr:row>96</xdr:row>
      <xdr:rowOff>40640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01902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56515</xdr:rowOff>
    </xdr:from>
    <xdr:ext cx="529590" cy="2584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812645" y="161728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38,209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41275</xdr:rowOff>
    </xdr:from>
    <xdr:to>
      <xdr:col>76</xdr:col>
      <xdr:colOff>114300</xdr:colOff>
      <xdr:row>97</xdr:row>
      <xdr:rowOff>137795</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342620" y="16671925"/>
          <a:ext cx="863600" cy="965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80010</xdr:rowOff>
    </xdr:from>
    <xdr:to>
      <xdr:col>76</xdr:col>
      <xdr:colOff>165100</xdr:colOff>
      <xdr:row>98</xdr:row>
      <xdr:rowOff>10160</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15542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1270</xdr:rowOff>
    </xdr:from>
    <xdr:ext cx="53467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943965" y="168033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19,052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137795</xdr:rowOff>
    </xdr:from>
    <xdr:to>
      <xdr:col>71</xdr:col>
      <xdr:colOff>177800</xdr:colOff>
      <xdr:row>98</xdr:row>
      <xdr:rowOff>93345</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flipV="1">
          <a:off x="12473940" y="16768445"/>
          <a:ext cx="86868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140970</xdr:rowOff>
    </xdr:from>
    <xdr:to>
      <xdr:col>72</xdr:col>
      <xdr:colOff>38100</xdr:colOff>
      <xdr:row>98</xdr:row>
      <xdr:rowOff>71120</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291820" y="1677162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98</xdr:row>
      <xdr:rowOff>62230</xdr:rowOff>
    </xdr:from>
    <xdr:ext cx="52959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080365" y="1686433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66675</xdr:rowOff>
    </xdr:from>
    <xdr:to>
      <xdr:col>67</xdr:col>
      <xdr:colOff>101600</xdr:colOff>
      <xdr:row>97</xdr:row>
      <xdr:rowOff>168275</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423140" y="1669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13335</xdr:rowOff>
    </xdr:from>
    <xdr:ext cx="529590" cy="259080"/>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216765" y="1647253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19,866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8844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2885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94</xdr:row>
      <xdr:rowOff>161925</xdr:rowOff>
    </xdr:from>
    <xdr:to>
      <xdr:col>85</xdr:col>
      <xdr:colOff>177800</xdr:colOff>
      <xdr:row>95</xdr:row>
      <xdr:rowOff>92075</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5836900" y="1627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13335</xdr:rowOff>
    </xdr:from>
    <xdr:ext cx="534670" cy="259080"/>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5938500" y="16129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45,547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3810</xdr:rowOff>
    </xdr:from>
    <xdr:to>
      <xdr:col>81</xdr:col>
      <xdr:colOff>101600</xdr:colOff>
      <xdr:row>96</xdr:row>
      <xdr:rowOff>105410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019020" y="1646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96520</xdr:rowOff>
    </xdr:from>
    <xdr:ext cx="529590"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812645" y="1655572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34,197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161925</xdr:rowOff>
    </xdr:from>
    <xdr:to>
      <xdr:col>76</xdr:col>
      <xdr:colOff>165100</xdr:colOff>
      <xdr:row>97</xdr:row>
      <xdr:rowOff>92075</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15542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109220</xdr:rowOff>
    </xdr:from>
    <xdr:ext cx="534670" cy="254000"/>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3943965" y="1639697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24,522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86995</xdr:rowOff>
    </xdr:from>
    <xdr:to>
      <xdr:col>72</xdr:col>
      <xdr:colOff>38100</xdr:colOff>
      <xdr:row>98</xdr:row>
      <xdr:rowOff>17780</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291820" y="16717645"/>
          <a:ext cx="9652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33655</xdr:rowOff>
    </xdr:from>
    <xdr:ext cx="529590" cy="2584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080365" y="164928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18,635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42545</xdr:rowOff>
    </xdr:from>
    <xdr:to>
      <xdr:col>67</xdr:col>
      <xdr:colOff>101600</xdr:colOff>
      <xdr:row>98</xdr:row>
      <xdr:rowOff>144145</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423140"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135255</xdr:rowOff>
    </xdr:from>
    <xdr:ext cx="529590" cy="254000"/>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216765" y="1693735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10,837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920" cy="26479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55880</xdr:rowOff>
    </xdr:from>
    <xdr:ext cx="531495" cy="25971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284065" y="60566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114300</xdr:rowOff>
    </xdr:from>
    <xdr:ext cx="531495" cy="26479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284065" y="5600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171450</xdr:rowOff>
    </xdr:from>
    <xdr:ext cx="531495" cy="26479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284065" y="5143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55880</xdr:rowOff>
    </xdr:from>
    <xdr:ext cx="531495" cy="25971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284065" y="4685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114300</xdr:rowOff>
    </xdr:from>
    <xdr:to>
      <xdr:col>116</xdr:col>
      <xdr:colOff>62865</xdr:colOff>
      <xdr:row>38</xdr:row>
      <xdr:rowOff>143510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570315" y="5600700"/>
          <a:ext cx="1270" cy="10579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146685</xdr:rowOff>
    </xdr:from>
    <xdr:ext cx="249555" cy="25971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1623020" y="666178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59690</xdr:rowOff>
    </xdr:from>
    <xdr:ext cx="534670" cy="26479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1623020" y="537464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23,111</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114300</xdr:rowOff>
    </xdr:from>
    <xdr:to>
      <xdr:col>116</xdr:col>
      <xdr:colOff>152400</xdr:colOff>
      <xdr:row>32</xdr:row>
      <xdr:rowOff>114300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1488400" y="56007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39370</xdr:rowOff>
    </xdr:from>
    <xdr:to>
      <xdr:col>116</xdr:col>
      <xdr:colOff>63500</xdr:colOff>
      <xdr:row>38</xdr:row>
      <xdr:rowOff>143510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759420" y="6383020"/>
          <a:ext cx="812800" cy="275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139065</xdr:rowOff>
    </xdr:from>
    <xdr:ext cx="469900" cy="26479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1623020" y="6311265"/>
          <a:ext cx="46990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3,218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115570</xdr:rowOff>
    </xdr:from>
    <xdr:to>
      <xdr:col>116</xdr:col>
      <xdr:colOff>114300</xdr:colOff>
      <xdr:row>38</xdr:row>
      <xdr:rowOff>44450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521420" y="64592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39370</xdr:rowOff>
    </xdr:from>
    <xdr:to>
      <xdr:col>111</xdr:col>
      <xdr:colOff>177800</xdr:colOff>
      <xdr:row>37</xdr:row>
      <xdr:rowOff>66675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9890740" y="6383020"/>
          <a:ext cx="86868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100330</xdr:rowOff>
    </xdr:from>
    <xdr:to>
      <xdr:col>112</xdr:col>
      <xdr:colOff>38100</xdr:colOff>
      <xdr:row>38</xdr:row>
      <xdr:rowOff>29210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708620" y="64439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19685</xdr:rowOff>
    </xdr:from>
    <xdr:ext cx="469900" cy="26098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529550" y="653478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36</xdr:row>
      <xdr:rowOff>20955</xdr:rowOff>
    </xdr:from>
    <xdr:to>
      <xdr:col>107</xdr:col>
      <xdr:colOff>50800</xdr:colOff>
      <xdr:row>37</xdr:row>
      <xdr:rowOff>66675</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027140" y="6193155"/>
          <a:ext cx="863600" cy="217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78105</xdr:rowOff>
    </xdr:from>
    <xdr:to>
      <xdr:col>107</xdr:col>
      <xdr:colOff>101600</xdr:colOff>
      <xdr:row>38</xdr:row>
      <xdr:rowOff>6985</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839940" y="64217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37</xdr:row>
      <xdr:rowOff>171450</xdr:rowOff>
    </xdr:from>
    <xdr:ext cx="464820" cy="26479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660870" y="6515100"/>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36</xdr:row>
      <xdr:rowOff>13970</xdr:rowOff>
    </xdr:from>
    <xdr:to>
      <xdr:col>102</xdr:col>
      <xdr:colOff>114300</xdr:colOff>
      <xdr:row>36</xdr:row>
      <xdr:rowOff>20955</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163540" y="6186170"/>
          <a:ext cx="8636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133350</xdr:rowOff>
    </xdr:from>
    <xdr:to>
      <xdr:col>102</xdr:col>
      <xdr:colOff>165100</xdr:colOff>
      <xdr:row>38</xdr:row>
      <xdr:rowOff>61595</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976340" y="6477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52705</xdr:rowOff>
    </xdr:from>
    <xdr:ext cx="464820" cy="26225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797270" y="656780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2,848</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37</xdr:row>
      <xdr:rowOff>124460</xdr:rowOff>
    </xdr:from>
    <xdr:to>
      <xdr:col>98</xdr:col>
      <xdr:colOff>38100</xdr:colOff>
      <xdr:row>38</xdr:row>
      <xdr:rowOff>53340</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112740" y="646811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44450</xdr:rowOff>
    </xdr:from>
    <xdr:ext cx="469900" cy="26035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933670" y="6559550"/>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6920" cy="26479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3868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6920" cy="26479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7053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19685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3810</xdr:rowOff>
    </xdr:from>
    <xdr:ext cx="249555" cy="265430"/>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1623020" y="651891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36</xdr:row>
      <xdr:rowOff>162560</xdr:rowOff>
    </xdr:from>
    <xdr:to>
      <xdr:col>112</xdr:col>
      <xdr:colOff>38100</xdr:colOff>
      <xdr:row>37</xdr:row>
      <xdr:rowOff>91440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708620" y="6334760"/>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35</xdr:row>
      <xdr:rowOff>107950</xdr:rowOff>
    </xdr:from>
    <xdr:ext cx="469900" cy="26479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529550" y="610870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5,957</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14605</xdr:rowOff>
    </xdr:from>
    <xdr:to>
      <xdr:col>107</xdr:col>
      <xdr:colOff>101600</xdr:colOff>
      <xdr:row>37</xdr:row>
      <xdr:rowOff>118745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839940" y="635825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35</xdr:row>
      <xdr:rowOff>135890</xdr:rowOff>
    </xdr:from>
    <xdr:ext cx="464820" cy="26035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660870" y="613664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5,376</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35</xdr:row>
      <xdr:rowOff>144145</xdr:rowOff>
    </xdr:from>
    <xdr:to>
      <xdr:col>102</xdr:col>
      <xdr:colOff>165100</xdr:colOff>
      <xdr:row>36</xdr:row>
      <xdr:rowOff>72390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976340" y="614489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34</xdr:row>
      <xdr:rowOff>89535</xdr:rowOff>
    </xdr:from>
    <xdr:ext cx="534670" cy="25971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764885" y="5918835"/>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10,117</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35</xdr:row>
      <xdr:rowOff>137795</xdr:rowOff>
    </xdr:from>
    <xdr:to>
      <xdr:col>98</xdr:col>
      <xdr:colOff>38100</xdr:colOff>
      <xdr:row>36</xdr:row>
      <xdr:rowOff>66675</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112740" y="61385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34</xdr:row>
      <xdr:rowOff>83185</xdr:rowOff>
    </xdr:from>
    <xdr:ext cx="529590" cy="26479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901285" y="591248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10,245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10,980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61,860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143510</xdr:rowOff>
    </xdr:from>
    <xdr:to>
      <xdr:col>120</xdr:col>
      <xdr:colOff>114300</xdr:colOff>
      <xdr:row>58</xdr:row>
      <xdr:rowOff>143510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780032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57</xdr:row>
      <xdr:rowOff>171450</xdr:rowOff>
    </xdr:from>
    <xdr:ext cx="248920" cy="26479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561560" y="9944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56</xdr:row>
      <xdr:rowOff>26035</xdr:rowOff>
    </xdr:from>
    <xdr:to>
      <xdr:col>120</xdr:col>
      <xdr:colOff>114300</xdr:colOff>
      <xdr:row>56</xdr:row>
      <xdr:rowOff>26035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780032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55</xdr:row>
      <xdr:rowOff>55880</xdr:rowOff>
    </xdr:from>
    <xdr:ext cx="531495" cy="25971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284065" y="94856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53</xdr:row>
      <xdr:rowOff>84455</xdr:rowOff>
    </xdr:from>
    <xdr:to>
      <xdr:col>120</xdr:col>
      <xdr:colOff>114300</xdr:colOff>
      <xdr:row>53</xdr:row>
      <xdr:rowOff>84455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780032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52</xdr:row>
      <xdr:rowOff>114300</xdr:rowOff>
    </xdr:from>
    <xdr:ext cx="531495" cy="26479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284065" y="90297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50</xdr:row>
      <xdr:rowOff>143510</xdr:rowOff>
    </xdr:from>
    <xdr:to>
      <xdr:col>120</xdr:col>
      <xdr:colOff>114300</xdr:colOff>
      <xdr:row>50</xdr:row>
      <xdr:rowOff>143510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780032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171450</xdr:rowOff>
    </xdr:from>
    <xdr:ext cx="531495" cy="26479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284065" y="85725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55880</xdr:rowOff>
    </xdr:from>
    <xdr:ext cx="531495" cy="25971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284065" y="8114030"/>
          <a:ext cx="5314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6985</xdr:rowOff>
    </xdr:from>
    <xdr:to>
      <xdr:col>116</xdr:col>
      <xdr:colOff>62865</xdr:colOff>
      <xdr:row>58</xdr:row>
      <xdr:rowOff>143510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1570315" y="8922385"/>
          <a:ext cx="1270" cy="1165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146685</xdr:rowOff>
    </xdr:from>
    <xdr:ext cx="249555" cy="25971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1623020" y="1009078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58</xdr:row>
      <xdr:rowOff>143510</xdr:rowOff>
    </xdr:from>
    <xdr:to>
      <xdr:col>116</xdr:col>
      <xdr:colOff>152400</xdr:colOff>
      <xdr:row>58</xdr:row>
      <xdr:rowOff>143510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1488400" y="10087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127000</xdr:rowOff>
    </xdr:from>
    <xdr:ext cx="534670" cy="26416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1623020" y="8699500"/>
          <a:ext cx="53467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25,415</a:t>
          </a:r>
          <a:endParaRPr kumimoji="1" lang="ja-JP" altLang="en-US" sz="1000" b="1">
            <a:latin typeface="ＭＳ Ｐゴシック"/>
            <a:ea typeface="ＭＳ Ｐゴシック"/>
          </a:endParaRPr>
        </a:p>
      </xdr:txBody>
    </xdr:sp>
    <xdr:clientData/>
  </xdr:oneCellAnchor>
  <xdr:twoCellAnchor>
    <xdr:from>
      <xdr:col>115</xdr:col>
      <xdr:colOff>165100</xdr:colOff>
      <xdr:row>52</xdr:row>
      <xdr:rowOff>6985</xdr:rowOff>
    </xdr:from>
    <xdr:to>
      <xdr:col>116</xdr:col>
      <xdr:colOff>152400</xdr:colOff>
      <xdr:row>52</xdr:row>
      <xdr:rowOff>6985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1488400" y="89223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71120</xdr:rowOff>
    </xdr:from>
    <xdr:to>
      <xdr:col>116</xdr:col>
      <xdr:colOff>63500</xdr:colOff>
      <xdr:row>57</xdr:row>
      <xdr:rowOff>72390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759420" y="98437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89535</xdr:rowOff>
    </xdr:from>
    <xdr:ext cx="469900" cy="25971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1623020" y="9862185"/>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111760</xdr:rowOff>
    </xdr:from>
    <xdr:to>
      <xdr:col>116</xdr:col>
      <xdr:colOff>114300</xdr:colOff>
      <xdr:row>58</xdr:row>
      <xdr:rowOff>40640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521420" y="98844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72390</xdr:rowOff>
    </xdr:from>
    <xdr:to>
      <xdr:col>111</xdr:col>
      <xdr:colOff>177800</xdr:colOff>
      <xdr:row>57</xdr:row>
      <xdr:rowOff>76835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19890740" y="9845040"/>
          <a:ext cx="86868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100330</xdr:rowOff>
    </xdr:from>
    <xdr:to>
      <xdr:col>112</xdr:col>
      <xdr:colOff>38100</xdr:colOff>
      <xdr:row>58</xdr:row>
      <xdr:rowOff>29210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708620" y="987298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19685</xdr:rowOff>
    </xdr:from>
    <xdr:ext cx="469900" cy="26098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529550" y="9963785"/>
          <a:ext cx="46990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76835</xdr:rowOff>
    </xdr:from>
    <xdr:to>
      <xdr:col>107</xdr:col>
      <xdr:colOff>50800</xdr:colOff>
      <xdr:row>57</xdr:row>
      <xdr:rowOff>80010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9027140" y="9849485"/>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133350</xdr:rowOff>
    </xdr:from>
    <xdr:to>
      <xdr:col>107</xdr:col>
      <xdr:colOff>101600</xdr:colOff>
      <xdr:row>58</xdr:row>
      <xdr:rowOff>61595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839940" y="990600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52705</xdr:rowOff>
    </xdr:from>
    <xdr:ext cx="464820" cy="26225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660870" y="999680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79375</xdr:rowOff>
    </xdr:from>
    <xdr:to>
      <xdr:col>102</xdr:col>
      <xdr:colOff>114300</xdr:colOff>
      <xdr:row>57</xdr:row>
      <xdr:rowOff>80010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163540" y="9852025"/>
          <a:ext cx="8636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156845</xdr:rowOff>
    </xdr:from>
    <xdr:to>
      <xdr:col>102</xdr:col>
      <xdr:colOff>165100</xdr:colOff>
      <xdr:row>58</xdr:row>
      <xdr:rowOff>85090</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976340" y="99294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76200</xdr:rowOff>
    </xdr:from>
    <xdr:ext cx="464820" cy="26162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797270" y="10020300"/>
          <a:ext cx="46482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116205</xdr:rowOff>
    </xdr:from>
    <xdr:to>
      <xdr:col>98</xdr:col>
      <xdr:colOff>38100</xdr:colOff>
      <xdr:row>58</xdr:row>
      <xdr:rowOff>45085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112740" y="98888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35560</xdr:rowOff>
    </xdr:from>
    <xdr:ext cx="469900" cy="26416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933670" y="997966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3,213</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6920" cy="26479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3868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6920" cy="26479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7053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19685</xdr:rowOff>
    </xdr:from>
    <xdr:to>
      <xdr:col>116</xdr:col>
      <xdr:colOff>114300</xdr:colOff>
      <xdr:row>57</xdr:row>
      <xdr:rowOff>123825</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521420" y="979233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43815</xdr:rowOff>
    </xdr:from>
    <xdr:ext cx="469900" cy="26035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1623020" y="964501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5,271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20955</xdr:rowOff>
    </xdr:from>
    <xdr:to>
      <xdr:col>112</xdr:col>
      <xdr:colOff>38100</xdr:colOff>
      <xdr:row>57</xdr:row>
      <xdr:rowOff>124460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708620" y="979360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55</xdr:row>
      <xdr:rowOff>141605</xdr:rowOff>
    </xdr:from>
    <xdr:ext cx="469900" cy="26543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529550" y="9571355"/>
          <a:ext cx="4699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24765</xdr:rowOff>
    </xdr:from>
    <xdr:to>
      <xdr:col>107</xdr:col>
      <xdr:colOff>101600</xdr:colOff>
      <xdr:row>57</xdr:row>
      <xdr:rowOff>128270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839940" y="97974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55</xdr:row>
      <xdr:rowOff>145415</xdr:rowOff>
    </xdr:from>
    <xdr:ext cx="464820" cy="26098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660870" y="957516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5,169</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27940</xdr:rowOff>
    </xdr:from>
    <xdr:to>
      <xdr:col>102</xdr:col>
      <xdr:colOff>165100</xdr:colOff>
      <xdr:row>57</xdr:row>
      <xdr:rowOff>132080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976340" y="98005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55</xdr:row>
      <xdr:rowOff>148590</xdr:rowOff>
    </xdr:from>
    <xdr:ext cx="464820" cy="26416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797270" y="957834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5,096</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27305</xdr:rowOff>
    </xdr:from>
    <xdr:to>
      <xdr:col>98</xdr:col>
      <xdr:colOff>38100</xdr:colOff>
      <xdr:row>57</xdr:row>
      <xdr:rowOff>130810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112740" y="97999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55</xdr:row>
      <xdr:rowOff>147955</xdr:rowOff>
    </xdr:from>
    <xdr:ext cx="469900" cy="25971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933670" y="9577705"/>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58420</xdr:rowOff>
    </xdr:from>
    <xdr:to>
      <xdr:col>120</xdr:col>
      <xdr:colOff>114300</xdr:colOff>
      <xdr:row>65</xdr:row>
      <xdr:rowOff>32385</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780032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58420</xdr:rowOff>
    </xdr:from>
    <xdr:to>
      <xdr:col>104</xdr:col>
      <xdr:colOff>127000</xdr:colOff>
      <xdr:row>66</xdr:row>
      <xdr:rowOff>143510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7927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90805</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7927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58420</xdr:rowOff>
    </xdr:from>
    <xdr:to>
      <xdr:col>110</xdr:col>
      <xdr:colOff>0</xdr:colOff>
      <xdr:row>66</xdr:row>
      <xdr:rowOff>143510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912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90805</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912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39,719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58420</xdr:rowOff>
    </xdr:from>
    <xdr:to>
      <xdr:col>116</xdr:col>
      <xdr:colOff>0</xdr:colOff>
      <xdr:row>66</xdr:row>
      <xdr:rowOff>143510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02536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66</xdr:row>
      <xdr:rowOff>90805</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02536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44,062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26035</xdr:rowOff>
    </xdr:from>
    <xdr:to>
      <xdr:col>120</xdr:col>
      <xdr:colOff>114300</xdr:colOff>
      <xdr:row>81</xdr:row>
      <xdr:rowOff>84455</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780032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6985</xdr:rowOff>
    </xdr:from>
    <xdr:ext cx="349885" cy="22796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6730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84455</xdr:rowOff>
    </xdr:from>
    <xdr:to>
      <xdr:col>120</xdr:col>
      <xdr:colOff>114300</xdr:colOff>
      <xdr:row>81</xdr:row>
      <xdr:rowOff>84455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780032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114300</xdr:rowOff>
    </xdr:from>
    <xdr:ext cx="248920" cy="26479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561560" y="13830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45720</xdr:rowOff>
    </xdr:from>
    <xdr:to>
      <xdr:col>120</xdr:col>
      <xdr:colOff>114300</xdr:colOff>
      <xdr:row>79</xdr:row>
      <xdr:rowOff>45720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7800320" y="13590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75565</xdr:rowOff>
    </xdr:from>
    <xdr:ext cx="531495" cy="26225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284065" y="13448665"/>
          <a:ext cx="5314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6985</xdr:rowOff>
    </xdr:from>
    <xdr:to>
      <xdr:col>120</xdr:col>
      <xdr:colOff>114300</xdr:colOff>
      <xdr:row>77</xdr:row>
      <xdr:rowOff>6985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7800320" y="13208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36195</xdr:rowOff>
    </xdr:from>
    <xdr:ext cx="531495" cy="26416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284065" y="13066395"/>
          <a:ext cx="5314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143510</xdr:rowOff>
    </xdr:from>
    <xdr:to>
      <xdr:col>120</xdr:col>
      <xdr:colOff>114300</xdr:colOff>
      <xdr:row>74</xdr:row>
      <xdr:rowOff>143510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780032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171450</xdr:rowOff>
    </xdr:from>
    <xdr:ext cx="531495" cy="26479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284065" y="126873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104140</xdr:rowOff>
    </xdr:from>
    <xdr:to>
      <xdr:col>120</xdr:col>
      <xdr:colOff>114300</xdr:colOff>
      <xdr:row>72</xdr:row>
      <xdr:rowOff>104140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7800320" y="12448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133985</xdr:rowOff>
    </xdr:from>
    <xdr:ext cx="531495" cy="26098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284065" y="12306935"/>
          <a:ext cx="53149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65405</xdr:rowOff>
    </xdr:from>
    <xdr:to>
      <xdr:col>120</xdr:col>
      <xdr:colOff>114300</xdr:colOff>
      <xdr:row>70</xdr:row>
      <xdr:rowOff>65405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7800320" y="12066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94615</xdr:rowOff>
    </xdr:from>
    <xdr:ext cx="595630" cy="26416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225010" y="11924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68</xdr:row>
      <xdr:rowOff>26035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780032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55880</xdr:rowOff>
    </xdr:from>
    <xdr:ext cx="595630" cy="25971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22501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26035</xdr:rowOff>
    </xdr:from>
    <xdr:to>
      <xdr:col>120</xdr:col>
      <xdr:colOff>114300</xdr:colOff>
      <xdr:row>81</xdr:row>
      <xdr:rowOff>84455</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780032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156210</xdr:rowOff>
    </xdr:from>
    <xdr:to>
      <xdr:col>116</xdr:col>
      <xdr:colOff>62865</xdr:colOff>
      <xdr:row>78</xdr:row>
      <xdr:rowOff>128270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570315" y="11986260"/>
          <a:ext cx="1270" cy="1515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132715</xdr:rowOff>
    </xdr:from>
    <xdr:ext cx="534670" cy="26225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1623020" y="1350581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24,739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128270</xdr:rowOff>
    </xdr:from>
    <xdr:to>
      <xdr:col>116</xdr:col>
      <xdr:colOff>152400</xdr:colOff>
      <xdr:row>78</xdr:row>
      <xdr:rowOff>128270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488400" y="135013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101600</xdr:rowOff>
    </xdr:from>
    <xdr:ext cx="598805" cy="260350"/>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1623020" y="1176020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104,340</a:t>
          </a:r>
          <a:endParaRPr kumimoji="1" lang="ja-JP" altLang="en-US" sz="1000" b="1">
            <a:latin typeface="ＭＳ Ｐゴシック"/>
            <a:ea typeface="ＭＳ Ｐゴシック"/>
          </a:endParaRPr>
        </a:p>
      </xdr:txBody>
    </xdr:sp>
    <xdr:clientData/>
  </xdr:oneCellAnchor>
  <xdr:twoCellAnchor>
    <xdr:from>
      <xdr:col>115</xdr:col>
      <xdr:colOff>165100</xdr:colOff>
      <xdr:row>69</xdr:row>
      <xdr:rowOff>156210</xdr:rowOff>
    </xdr:from>
    <xdr:to>
      <xdr:col>116</xdr:col>
      <xdr:colOff>152400</xdr:colOff>
      <xdr:row>69</xdr:row>
      <xdr:rowOff>156210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1488400" y="119862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154940</xdr:rowOff>
    </xdr:from>
    <xdr:to>
      <xdr:col>116</xdr:col>
      <xdr:colOff>63500</xdr:colOff>
      <xdr:row>76</xdr:row>
      <xdr:rowOff>170815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759420" y="13185140"/>
          <a:ext cx="8128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11430</xdr:rowOff>
    </xdr:from>
    <xdr:ext cx="534670" cy="26479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1623020" y="12698730"/>
          <a:ext cx="53467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56,257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74</xdr:row>
      <xdr:rowOff>163195</xdr:rowOff>
    </xdr:from>
    <xdr:to>
      <xdr:col>116</xdr:col>
      <xdr:colOff>114300</xdr:colOff>
      <xdr:row>75</xdr:row>
      <xdr:rowOff>92075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521420" y="128504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170815</xdr:rowOff>
    </xdr:from>
    <xdr:to>
      <xdr:col>111</xdr:col>
      <xdr:colOff>177800</xdr:colOff>
      <xdr:row>77</xdr:row>
      <xdr:rowOff>59690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890740" y="13201015"/>
          <a:ext cx="86868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147955</xdr:rowOff>
    </xdr:from>
    <xdr:to>
      <xdr:col>112</xdr:col>
      <xdr:colOff>38100</xdr:colOff>
      <xdr:row>75</xdr:row>
      <xdr:rowOff>76835</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708620" y="1283525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73</xdr:row>
      <xdr:rowOff>93345</xdr:rowOff>
    </xdr:from>
    <xdr:ext cx="529590" cy="264160"/>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497165" y="1260919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57,076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77</xdr:row>
      <xdr:rowOff>59690</xdr:rowOff>
    </xdr:from>
    <xdr:to>
      <xdr:col>107</xdr:col>
      <xdr:colOff>50800</xdr:colOff>
      <xdr:row>77</xdr:row>
      <xdr:rowOff>76835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027140" y="13261340"/>
          <a:ext cx="8636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27940</xdr:rowOff>
    </xdr:from>
    <xdr:to>
      <xdr:col>107</xdr:col>
      <xdr:colOff>101600</xdr:colOff>
      <xdr:row>75</xdr:row>
      <xdr:rowOff>132080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839940" y="1288669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73</xdr:row>
      <xdr:rowOff>149225</xdr:rowOff>
    </xdr:from>
    <xdr:ext cx="529590" cy="26416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633565" y="1266507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76835</xdr:rowOff>
    </xdr:from>
    <xdr:to>
      <xdr:col>102</xdr:col>
      <xdr:colOff>114300</xdr:colOff>
      <xdr:row>77</xdr:row>
      <xdr:rowOff>115570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163540" y="13278485"/>
          <a:ext cx="8636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167640</xdr:rowOff>
    </xdr:from>
    <xdr:to>
      <xdr:col>102</xdr:col>
      <xdr:colOff>165100</xdr:colOff>
      <xdr:row>75</xdr:row>
      <xdr:rowOff>95885</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976340" y="1285494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73</xdr:row>
      <xdr:rowOff>113030</xdr:rowOff>
    </xdr:from>
    <xdr:ext cx="534670" cy="25971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764885" y="12628880"/>
          <a:ext cx="5346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56,066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74</xdr:row>
      <xdr:rowOff>149860</xdr:rowOff>
    </xdr:from>
    <xdr:to>
      <xdr:col>98</xdr:col>
      <xdr:colOff>38100</xdr:colOff>
      <xdr:row>75</xdr:row>
      <xdr:rowOff>78740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112740" y="1283716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73</xdr:row>
      <xdr:rowOff>95250</xdr:rowOff>
    </xdr:from>
    <xdr:ext cx="529590" cy="26543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7901285" y="1261110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56,962</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81915</xdr:rowOff>
    </xdr:from>
    <xdr:ext cx="756920" cy="26479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3868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81915</xdr:rowOff>
    </xdr:from>
    <xdr:ext cx="762000" cy="26479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57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81915</xdr:rowOff>
    </xdr:from>
    <xdr:ext cx="756920" cy="26479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70532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81915</xdr:rowOff>
    </xdr:from>
    <xdr:ext cx="762000" cy="26479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8417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81915</xdr:rowOff>
    </xdr:from>
    <xdr:ext cx="762000" cy="26479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797812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102870</xdr:rowOff>
    </xdr:from>
    <xdr:to>
      <xdr:col>116</xdr:col>
      <xdr:colOff>114300</xdr:colOff>
      <xdr:row>77</xdr:row>
      <xdr:rowOff>31115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521420" y="1313307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80645</xdr:rowOff>
    </xdr:from>
    <xdr:ext cx="534670" cy="26479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1623020" y="1311084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41,409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118745</xdr:rowOff>
    </xdr:from>
    <xdr:to>
      <xdr:col>112</xdr:col>
      <xdr:colOff>38100</xdr:colOff>
      <xdr:row>77</xdr:row>
      <xdr:rowOff>47625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708620" y="1314894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77</xdr:row>
      <xdr:rowOff>38100</xdr:rowOff>
    </xdr:from>
    <xdr:ext cx="529590" cy="26543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497165" y="1323975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40,552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77</xdr:row>
      <xdr:rowOff>8255</xdr:rowOff>
    </xdr:from>
    <xdr:to>
      <xdr:col>107</xdr:col>
      <xdr:colOff>101600</xdr:colOff>
      <xdr:row>77</xdr:row>
      <xdr:rowOff>111760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839940" y="1320990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102870</xdr:rowOff>
    </xdr:from>
    <xdr:ext cx="529590" cy="26479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633565" y="1330452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37,273</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77</xdr:row>
      <xdr:rowOff>24765</xdr:rowOff>
    </xdr:from>
    <xdr:to>
      <xdr:col>102</xdr:col>
      <xdr:colOff>165100</xdr:colOff>
      <xdr:row>77</xdr:row>
      <xdr:rowOff>128270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976340" y="1322641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119380</xdr:rowOff>
    </xdr:from>
    <xdr:ext cx="534670" cy="26543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764885" y="13321030"/>
          <a:ext cx="5346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36,400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64135</xdr:rowOff>
    </xdr:from>
    <xdr:to>
      <xdr:col>98</xdr:col>
      <xdr:colOff>38100</xdr:colOff>
      <xdr:row>77</xdr:row>
      <xdr:rowOff>167640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112740" y="1326578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159385</xdr:rowOff>
    </xdr:from>
    <xdr:ext cx="529590" cy="26035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01285" y="1336103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58420</xdr:rowOff>
    </xdr:from>
    <xdr:to>
      <xdr:col>120</xdr:col>
      <xdr:colOff>114300</xdr:colOff>
      <xdr:row>85</xdr:row>
      <xdr:rowOff>32385</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780032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58420</xdr:rowOff>
    </xdr:from>
    <xdr:to>
      <xdr:col>104</xdr:col>
      <xdr:colOff>127000</xdr:colOff>
      <xdr:row>86</xdr:row>
      <xdr:rowOff>143510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7927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90805</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7927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58420</xdr:rowOff>
    </xdr:from>
    <xdr:to>
      <xdr:col>110</xdr:col>
      <xdr:colOff>0</xdr:colOff>
      <xdr:row>86</xdr:row>
      <xdr:rowOff>143510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912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90805</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912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58420</xdr:rowOff>
    </xdr:from>
    <xdr:to>
      <xdr:col>116</xdr:col>
      <xdr:colOff>0</xdr:colOff>
      <xdr:row>86</xdr:row>
      <xdr:rowOff>143510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02536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86</xdr:row>
      <xdr:rowOff>90805</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02536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26035</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780032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6985</xdr:rowOff>
    </xdr:from>
    <xdr:ext cx="349885" cy="22796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76730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780032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780032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8920" cy="25400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561560" y="16113760"/>
          <a:ext cx="248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88</xdr:row>
      <xdr:rowOff>26035</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780032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55880</xdr:rowOff>
    </xdr:from>
    <xdr:ext cx="248920" cy="25971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561560" y="14972030"/>
          <a:ext cx="248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26035</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780032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57031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162302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162302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488400" y="162560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759420" y="16256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162302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52142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890740" y="1625600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70862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4475" cy="259080"/>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63496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0271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8399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9555" cy="259080"/>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7713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163540" y="162560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97634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955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90776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112740" y="162052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4475"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039080" y="162979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5692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3868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57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5692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7053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8417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797812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52142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162302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70862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447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63496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8399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955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7713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97634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955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907760" y="15980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112740" y="1620520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4475" cy="259080"/>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039080" y="15980410"/>
          <a:ext cx="24447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人件費については、常備消防の単独設置及び３つの町立こども園の運営により、類似団体内平均値を大きく上回っている状況が継続しているが、令和２年度からの会計年度任用職員制度の導入により、こども園に係る賃金等が人件費となったことも影響している。今年度は前年度と比べて2,468円の増となった。また、類似団体内平均値と比べて</a:t>
          </a:r>
          <a:r>
            <a:rPr kumimoji="1" lang="en-US" altLang="ja-JP" sz="1300">
              <a:latin typeface="ＭＳ Ｐゴシック"/>
              <a:ea typeface="ＭＳ Ｐゴシック"/>
            </a:rPr>
            <a:t>57,854</a:t>
          </a:r>
          <a:r>
            <a:rPr kumimoji="1" lang="ja-JP" altLang="en-US" sz="1300">
              <a:latin typeface="ＭＳ Ｐゴシック"/>
              <a:ea typeface="ＭＳ Ｐゴシック"/>
            </a:rPr>
            <a:t>円上回っており、類似団体内の最大値となった。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　また、投資及び出資金については、下水道事業会計出資金において、令和３年度に下水道ビジョン策定と併せて基準外繰入の見直しを実施し、令和４年度から補助金と整理したことにより前年度と比べて皆減となっ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　町立こども園の運営など本町の施策により人件費が類似団体よりも高い状況で推移しているが、「第７次行政改革大綱」に基づき、定員管理の適正化や事務事業の整理合理化等を進め、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78105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19760" y="127000"/>
          <a:ext cx="1235964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19685</xdr:rowOff>
    </xdr:from>
    <xdr:to>
      <xdr:col>120</xdr:col>
      <xdr:colOff>114300</xdr:colOff>
      <xdr:row>4</xdr:row>
      <xdr:rowOff>65405</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8542000" y="191135"/>
          <a:ext cx="382270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45720</xdr:rowOff>
    </xdr:from>
    <xdr:to>
      <xdr:col>120</xdr:col>
      <xdr:colOff>88900</xdr:colOff>
      <xdr:row>4</xdr:row>
      <xdr:rowOff>38735</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8561050" y="217170"/>
          <a:ext cx="377825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71120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8586450" y="242570"/>
          <a:ext cx="3721100" cy="44323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京都府久御山町</a:t>
          </a:r>
        </a:p>
      </xdr:txBody>
    </xdr:sp>
    <xdr:clientData/>
  </xdr:twoCellAnchor>
  <xdr:twoCellAnchor>
    <xdr:from>
      <xdr:col>85</xdr:col>
      <xdr:colOff>63500</xdr:colOff>
      <xdr:row>1</xdr:row>
      <xdr:rowOff>19685</xdr:rowOff>
    </xdr:from>
    <xdr:to>
      <xdr:col>99</xdr:col>
      <xdr:colOff>57150</xdr:colOff>
      <xdr:row>4</xdr:row>
      <xdr:rowOff>65405</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5824200" y="191135"/>
          <a:ext cx="2589530" cy="5600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45720</xdr:rowOff>
    </xdr:from>
    <xdr:to>
      <xdr:col>99</xdr:col>
      <xdr:colOff>38100</xdr:colOff>
      <xdr:row>4</xdr:row>
      <xdr:rowOff>38735</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5849600" y="217170"/>
          <a:ext cx="2545080" cy="50736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71120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5875000" y="242570"/>
          <a:ext cx="2487930" cy="45593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4</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32385</xdr:rowOff>
    </xdr:from>
    <xdr:to>
      <xdr:col>57</xdr:col>
      <xdr:colOff>0</xdr:colOff>
      <xdr:row>15</xdr:row>
      <xdr:rowOff>97790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41680" y="889635"/>
          <a:ext cx="9827260"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65405</xdr:rowOff>
    </xdr:from>
    <xdr:to>
      <xdr:col>12</xdr:col>
      <xdr:colOff>0</xdr:colOff>
      <xdr:row>15</xdr:row>
      <xdr:rowOff>65405</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68680" y="922655"/>
          <a:ext cx="1356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65405</xdr:rowOff>
    </xdr:from>
    <xdr:to>
      <xdr:col>19</xdr:col>
      <xdr:colOff>25400</xdr:colOff>
      <xdr:row>15</xdr:row>
      <xdr:rowOff>65405</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166620" y="922655"/>
          <a:ext cx="13817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15,505
14,603
13.86
8,682,006
8,267,129
384,394
5,408,624
3,517,357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65405</xdr:rowOff>
    </xdr:from>
    <xdr:to>
      <xdr:col>26</xdr:col>
      <xdr:colOff>127000</xdr:colOff>
      <xdr:row>15</xdr:row>
      <xdr:rowOff>65405</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464560" y="922655"/>
          <a:ext cx="148336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(R5.1.1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84455</xdr:rowOff>
    </xdr:from>
    <xdr:to>
      <xdr:col>37</xdr:col>
      <xdr:colOff>63500</xdr:colOff>
      <xdr:row>10</xdr:row>
      <xdr:rowOff>168910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4947920" y="941705"/>
          <a:ext cx="197612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84455</xdr:rowOff>
    </xdr:from>
    <xdr:to>
      <xdr:col>44</xdr:col>
      <xdr:colOff>0</xdr:colOff>
      <xdr:row>10</xdr:row>
      <xdr:rowOff>168910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6924040" y="941705"/>
          <a:ext cx="1234440" cy="9417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0.3
-</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97790</xdr:rowOff>
    </xdr:from>
    <xdr:to>
      <xdr:col>47</xdr:col>
      <xdr:colOff>127000</xdr:colOff>
      <xdr:row>11</xdr:row>
      <xdr:rowOff>6985</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221980" y="955040"/>
          <a:ext cx="619760" cy="9378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123825</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4947920" y="1714500"/>
          <a:ext cx="197612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123825</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6987540" y="1714500"/>
          <a:ext cx="3708400" cy="6381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H30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R01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R02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R03  Ⅳ</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R04  Ⅳ</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32385</xdr:rowOff>
    </xdr:from>
    <xdr:to>
      <xdr:col>66</xdr:col>
      <xdr:colOff>25400</xdr:colOff>
      <xdr:row>11</xdr:row>
      <xdr:rowOff>149225</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779760" y="889635"/>
          <a:ext cx="148336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97790</xdr:rowOff>
    </xdr:from>
    <xdr:to>
      <xdr:col>67</xdr:col>
      <xdr:colOff>31750</xdr:colOff>
      <xdr:row>7</xdr:row>
      <xdr:rowOff>6985</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035030" y="955040"/>
          <a:ext cx="14198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19685</xdr:rowOff>
    </xdr:from>
    <xdr:to>
      <xdr:col>67</xdr:col>
      <xdr:colOff>31750</xdr:colOff>
      <xdr:row>8</xdr:row>
      <xdr:rowOff>104140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035030" y="1219835"/>
          <a:ext cx="14198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6985</xdr:rowOff>
    </xdr:from>
    <xdr:to>
      <xdr:col>67</xdr:col>
      <xdr:colOff>31750</xdr:colOff>
      <xdr:row>12</xdr:row>
      <xdr:rowOff>129540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035030" y="1550035"/>
          <a:ext cx="1419860" cy="636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38735</xdr:rowOff>
    </xdr:from>
    <xdr:to>
      <xdr:col>59</xdr:col>
      <xdr:colOff>127000</xdr:colOff>
      <xdr:row>6</xdr:row>
      <xdr:rowOff>38735</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862310" y="1067435"/>
          <a:ext cx="2044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161925</xdr:rowOff>
    </xdr:from>
    <xdr:to>
      <xdr:col>59</xdr:col>
      <xdr:colOff>73025</xdr:colOff>
      <xdr:row>6</xdr:row>
      <xdr:rowOff>90805</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0916285" y="10191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84455</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0916285" y="128460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156210</xdr:rowOff>
    </xdr:from>
    <xdr:to>
      <xdr:col>59</xdr:col>
      <xdr:colOff>17780</xdr:colOff>
      <xdr:row>9</xdr:row>
      <xdr:rowOff>123825</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957560" y="152781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156210</xdr:rowOff>
    </xdr:from>
    <xdr:to>
      <xdr:col>59</xdr:col>
      <xdr:colOff>107950</xdr:colOff>
      <xdr:row>8</xdr:row>
      <xdr:rowOff>156210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881360" y="1527810"/>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48260</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957560" y="1762760"/>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19685</xdr:rowOff>
    </xdr:from>
    <xdr:to>
      <xdr:col>59</xdr:col>
      <xdr:colOff>107950</xdr:colOff>
      <xdr:row>11</xdr:row>
      <xdr:rowOff>19685</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881360" y="1905635"/>
          <a:ext cx="1663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116840</xdr:rowOff>
    </xdr:from>
    <xdr:ext cx="8896350" cy="26479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83260" y="2860040"/>
          <a:ext cx="88963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90805</xdr:rowOff>
    </xdr:from>
    <xdr:ext cx="6046470" cy="25971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83260" y="3176905"/>
          <a:ext cx="604647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65405</xdr:rowOff>
    </xdr:from>
    <xdr:ext cx="8231505" cy="26098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83260" y="3494405"/>
          <a:ext cx="82315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58420</xdr:rowOff>
    </xdr:from>
    <xdr:to>
      <xdr:col>28</xdr:col>
      <xdr:colOff>114300</xdr:colOff>
      <xdr:row>25</xdr:row>
      <xdr:rowOff>32385</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4168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58420</xdr:rowOff>
    </xdr:from>
    <xdr:to>
      <xdr:col>12</xdr:col>
      <xdr:colOff>127000</xdr:colOff>
      <xdr:row>26</xdr:row>
      <xdr:rowOff>143510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6868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90805</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6868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58420</xdr:rowOff>
    </xdr:from>
    <xdr:to>
      <xdr:col>18</xdr:col>
      <xdr:colOff>0</xdr:colOff>
      <xdr:row>26</xdr:row>
      <xdr:rowOff>143510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854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90805</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854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2,611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58420</xdr:rowOff>
    </xdr:from>
    <xdr:to>
      <xdr:col>24</xdr:col>
      <xdr:colOff>0</xdr:colOff>
      <xdr:row>26</xdr:row>
      <xdr:rowOff>143510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66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26</xdr:row>
      <xdr:rowOff>90805</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66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26035</xdr:rowOff>
    </xdr:from>
    <xdr:to>
      <xdr:col>28</xdr:col>
      <xdr:colOff>114300</xdr:colOff>
      <xdr:row>41</xdr:row>
      <xdr:rowOff>84455</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4168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6985</xdr:rowOff>
    </xdr:from>
    <xdr:ext cx="349885" cy="22796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0866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84455</xdr:rowOff>
    </xdr:from>
    <xdr:to>
      <xdr:col>28</xdr:col>
      <xdr:colOff>114300</xdr:colOff>
      <xdr:row>41</xdr:row>
      <xdr:rowOff>84455</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4168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114300</xdr:rowOff>
    </xdr:from>
    <xdr:ext cx="467360" cy="26479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89560" y="6972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39</xdr:row>
      <xdr:rowOff>45720</xdr:rowOff>
    </xdr:from>
    <xdr:to>
      <xdr:col>28</xdr:col>
      <xdr:colOff>114300</xdr:colOff>
      <xdr:row>39</xdr:row>
      <xdr:rowOff>45720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41680" y="67322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75565</xdr:rowOff>
    </xdr:from>
    <xdr:ext cx="467360" cy="26225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89560" y="6590665"/>
          <a:ext cx="4673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37</xdr:row>
      <xdr:rowOff>6985</xdr:rowOff>
    </xdr:from>
    <xdr:to>
      <xdr:col>28</xdr:col>
      <xdr:colOff>114300</xdr:colOff>
      <xdr:row>37</xdr:row>
      <xdr:rowOff>6985</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41680" y="6350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36195</xdr:rowOff>
    </xdr:from>
    <xdr:ext cx="467360" cy="2641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89560" y="620839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34</xdr:row>
      <xdr:rowOff>143510</xdr:rowOff>
    </xdr:from>
    <xdr:to>
      <xdr:col>28</xdr:col>
      <xdr:colOff>114300</xdr:colOff>
      <xdr:row>34</xdr:row>
      <xdr:rowOff>143510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41680" y="5972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171450</xdr:rowOff>
    </xdr:from>
    <xdr:ext cx="467360" cy="26479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89560" y="5829300"/>
          <a:ext cx="4673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32</xdr:row>
      <xdr:rowOff>104140</xdr:rowOff>
    </xdr:from>
    <xdr:to>
      <xdr:col>28</xdr:col>
      <xdr:colOff>114300</xdr:colOff>
      <xdr:row>32</xdr:row>
      <xdr:rowOff>104140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41680" y="559054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133985</xdr:rowOff>
    </xdr:from>
    <xdr:ext cx="467360" cy="26098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89560" y="5448935"/>
          <a:ext cx="46736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30</xdr:row>
      <xdr:rowOff>65405</xdr:rowOff>
    </xdr:from>
    <xdr:to>
      <xdr:col>28</xdr:col>
      <xdr:colOff>114300</xdr:colOff>
      <xdr:row>30</xdr:row>
      <xdr:rowOff>65405</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41680" y="5208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94615</xdr:rowOff>
    </xdr:from>
    <xdr:ext cx="467360" cy="2641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89560" y="5066665"/>
          <a:ext cx="46736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28</xdr:row>
      <xdr:rowOff>26035</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4168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55880</xdr:rowOff>
    </xdr:from>
    <xdr:ext cx="467360" cy="25971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89560" y="4685030"/>
          <a:ext cx="46736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4</xdr:col>
      <xdr:colOff>0</xdr:colOff>
      <xdr:row>28</xdr:row>
      <xdr:rowOff>26035</xdr:rowOff>
    </xdr:from>
    <xdr:to>
      <xdr:col>28</xdr:col>
      <xdr:colOff>114300</xdr:colOff>
      <xdr:row>41</xdr:row>
      <xdr:rowOff>84455</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4168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16510</xdr:rowOff>
    </xdr:from>
    <xdr:to>
      <xdr:col>24</xdr:col>
      <xdr:colOff>62865</xdr:colOff>
      <xdr:row>39</xdr:row>
      <xdr:rowOff>75565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511675" y="5331460"/>
          <a:ext cx="127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79375</xdr:rowOff>
    </xdr:from>
    <xdr:ext cx="469900" cy="26035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564380" y="6765925"/>
          <a:ext cx="46990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3,924</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75565</xdr:rowOff>
    </xdr:from>
    <xdr:to>
      <xdr:col>24</xdr:col>
      <xdr:colOff>152400</xdr:colOff>
      <xdr:row>39</xdr:row>
      <xdr:rowOff>75565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429760" y="67621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137795</xdr:rowOff>
    </xdr:from>
    <xdr:ext cx="469900" cy="26479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564380" y="510984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7,674</a:t>
          </a:r>
          <a:endParaRPr kumimoji="1" lang="ja-JP" altLang="en-US" sz="1000" b="1">
            <a:latin typeface="ＭＳ Ｐゴシック"/>
          </a:endParaRPr>
        </a:p>
      </xdr:txBody>
    </xdr:sp>
    <xdr:clientData/>
  </xdr:oneCellAnchor>
  <xdr:twoCellAnchor>
    <xdr:from>
      <xdr:col>23</xdr:col>
      <xdr:colOff>165100</xdr:colOff>
      <xdr:row>31</xdr:row>
      <xdr:rowOff>16510</xdr:rowOff>
    </xdr:from>
    <xdr:to>
      <xdr:col>24</xdr:col>
      <xdr:colOff>152400</xdr:colOff>
      <xdr:row>31</xdr:row>
      <xdr:rowOff>16510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429760" y="53314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16510</xdr:rowOff>
    </xdr:from>
    <xdr:to>
      <xdr:col>24</xdr:col>
      <xdr:colOff>63500</xdr:colOff>
      <xdr:row>31</xdr:row>
      <xdr:rowOff>21590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00780" y="5331460"/>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64135</xdr:rowOff>
    </xdr:from>
    <xdr:ext cx="469900" cy="26225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564380" y="6064885"/>
          <a:ext cx="469900"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86360</xdr:rowOff>
    </xdr:from>
    <xdr:to>
      <xdr:col>24</xdr:col>
      <xdr:colOff>114300</xdr:colOff>
      <xdr:row>36</xdr:row>
      <xdr:rowOff>13970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462780" y="608711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21590</xdr:rowOff>
    </xdr:from>
    <xdr:to>
      <xdr:col>19</xdr:col>
      <xdr:colOff>177800</xdr:colOff>
      <xdr:row>31</xdr:row>
      <xdr:rowOff>77470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832100" y="5336540"/>
          <a:ext cx="86868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132715</xdr:rowOff>
    </xdr:from>
    <xdr:to>
      <xdr:col>20</xdr:col>
      <xdr:colOff>38100</xdr:colOff>
      <xdr:row>36</xdr:row>
      <xdr:rowOff>60960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649980" y="6133465"/>
          <a:ext cx="965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52070</xdr:rowOff>
    </xdr:from>
    <xdr:ext cx="469900" cy="26289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470910" y="6224270"/>
          <a:ext cx="4699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31</xdr:row>
      <xdr:rowOff>77470</xdr:rowOff>
    </xdr:from>
    <xdr:to>
      <xdr:col>15</xdr:col>
      <xdr:colOff>50800</xdr:colOff>
      <xdr:row>31</xdr:row>
      <xdr:rowOff>99695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1968500" y="5392420"/>
          <a:ext cx="8636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168910</xdr:rowOff>
    </xdr:from>
    <xdr:to>
      <xdr:col>15</xdr:col>
      <xdr:colOff>101600</xdr:colOff>
      <xdr:row>36</xdr:row>
      <xdr:rowOff>97790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781300" y="6169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88265</xdr:rowOff>
    </xdr:from>
    <xdr:ext cx="464820" cy="26098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02230" y="626046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31</xdr:row>
      <xdr:rowOff>99695</xdr:rowOff>
    </xdr:from>
    <xdr:to>
      <xdr:col>10</xdr:col>
      <xdr:colOff>114300</xdr:colOff>
      <xdr:row>31</xdr:row>
      <xdr:rowOff>109220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04900" y="5414645"/>
          <a:ext cx="8636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5080</xdr:rowOff>
    </xdr:from>
    <xdr:to>
      <xdr:col>10</xdr:col>
      <xdr:colOff>165100</xdr:colOff>
      <xdr:row>35</xdr:row>
      <xdr:rowOff>109220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17700" y="60058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100330</xdr:rowOff>
    </xdr:from>
    <xdr:ext cx="464820" cy="26035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38630" y="610108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151765</xdr:rowOff>
    </xdr:from>
    <xdr:to>
      <xdr:col>6</xdr:col>
      <xdr:colOff>38100</xdr:colOff>
      <xdr:row>35</xdr:row>
      <xdr:rowOff>80645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54100" y="59810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71120</xdr:rowOff>
    </xdr:from>
    <xdr:ext cx="469900" cy="26416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75030" y="6071870"/>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81915</xdr:rowOff>
    </xdr:from>
    <xdr:ext cx="756920" cy="26479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32816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81915</xdr:rowOff>
    </xdr:from>
    <xdr:ext cx="762000" cy="26479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51536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81915</xdr:rowOff>
    </xdr:from>
    <xdr:ext cx="756920" cy="26479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64668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81915</xdr:rowOff>
    </xdr:from>
    <xdr:ext cx="762000" cy="26479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7830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81915</xdr:rowOff>
    </xdr:from>
    <xdr:ext cx="762000" cy="26479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194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30</xdr:row>
      <xdr:rowOff>140335</xdr:rowOff>
    </xdr:from>
    <xdr:to>
      <xdr:col>24</xdr:col>
      <xdr:colOff>114300</xdr:colOff>
      <xdr:row>31</xdr:row>
      <xdr:rowOff>68580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462780" y="52838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92075</xdr:rowOff>
    </xdr:from>
    <xdr:ext cx="469900" cy="264160"/>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564380" y="5235575"/>
          <a:ext cx="4699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7,674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30</xdr:row>
      <xdr:rowOff>144780</xdr:rowOff>
    </xdr:from>
    <xdr:to>
      <xdr:col>20</xdr:col>
      <xdr:colOff>38100</xdr:colOff>
      <xdr:row>31</xdr:row>
      <xdr:rowOff>73025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649980" y="52882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29</xdr:row>
      <xdr:rowOff>90170</xdr:rowOff>
    </xdr:from>
    <xdr:ext cx="469900" cy="25971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470910" y="5062220"/>
          <a:ext cx="4699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31</xdr:row>
      <xdr:rowOff>25400</xdr:rowOff>
    </xdr:from>
    <xdr:to>
      <xdr:col>15</xdr:col>
      <xdr:colOff>101600</xdr:colOff>
      <xdr:row>31</xdr:row>
      <xdr:rowOff>128905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781300" y="534035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29</xdr:row>
      <xdr:rowOff>146050</xdr:rowOff>
    </xdr:from>
    <xdr:ext cx="464820" cy="26035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02230" y="511810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7,519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31</xdr:row>
      <xdr:rowOff>47625</xdr:rowOff>
    </xdr:from>
    <xdr:to>
      <xdr:col>10</xdr:col>
      <xdr:colOff>165100</xdr:colOff>
      <xdr:row>31</xdr:row>
      <xdr:rowOff>151130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17700" y="53625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29</xdr:row>
      <xdr:rowOff>168275</xdr:rowOff>
    </xdr:from>
    <xdr:ext cx="464820" cy="26098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38630" y="5140325"/>
          <a:ext cx="46482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7,461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31</xdr:row>
      <xdr:rowOff>57150</xdr:rowOff>
    </xdr:from>
    <xdr:to>
      <xdr:col>6</xdr:col>
      <xdr:colOff>38100</xdr:colOff>
      <xdr:row>31</xdr:row>
      <xdr:rowOff>161290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54100" y="537210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30</xdr:row>
      <xdr:rowOff>2540</xdr:rowOff>
    </xdr:from>
    <xdr:ext cx="469900" cy="26479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75030" y="5146040"/>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58420</xdr:rowOff>
    </xdr:from>
    <xdr:to>
      <xdr:col>28</xdr:col>
      <xdr:colOff>114300</xdr:colOff>
      <xdr:row>45</xdr:row>
      <xdr:rowOff>32385</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4168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58420</xdr:rowOff>
    </xdr:from>
    <xdr:to>
      <xdr:col>12</xdr:col>
      <xdr:colOff>127000</xdr:colOff>
      <xdr:row>46</xdr:row>
      <xdr:rowOff>143510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6868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90805</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6868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58420</xdr:rowOff>
    </xdr:from>
    <xdr:to>
      <xdr:col>18</xdr:col>
      <xdr:colOff>0</xdr:colOff>
      <xdr:row>46</xdr:row>
      <xdr:rowOff>143510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854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90805</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854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65,244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58420</xdr:rowOff>
    </xdr:from>
    <xdr:to>
      <xdr:col>24</xdr:col>
      <xdr:colOff>0</xdr:colOff>
      <xdr:row>46</xdr:row>
      <xdr:rowOff>143510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66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46</xdr:row>
      <xdr:rowOff>90805</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66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60,886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26035</xdr:rowOff>
    </xdr:from>
    <xdr:to>
      <xdr:col>28</xdr:col>
      <xdr:colOff>114300</xdr:colOff>
      <xdr:row>61</xdr:row>
      <xdr:rowOff>84455</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4168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6985</xdr:rowOff>
    </xdr:from>
    <xdr:ext cx="349885" cy="22796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0866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84455</xdr:rowOff>
    </xdr:from>
    <xdr:to>
      <xdr:col>28</xdr:col>
      <xdr:colOff>114300</xdr:colOff>
      <xdr:row>61</xdr:row>
      <xdr:rowOff>84455</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4168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114300</xdr:rowOff>
    </xdr:from>
    <xdr:ext cx="248920" cy="26479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02920" y="10401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143510</xdr:rowOff>
    </xdr:from>
    <xdr:to>
      <xdr:col>28</xdr:col>
      <xdr:colOff>114300</xdr:colOff>
      <xdr:row>58</xdr:row>
      <xdr:rowOff>143510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41680" y="10087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171450</xdr:rowOff>
    </xdr:from>
    <xdr:ext cx="531495" cy="26479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25425" y="9944100"/>
          <a:ext cx="5314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56</xdr:row>
      <xdr:rowOff>26035</xdr:rowOff>
    </xdr:from>
    <xdr:to>
      <xdr:col>28</xdr:col>
      <xdr:colOff>114300</xdr:colOff>
      <xdr:row>56</xdr:row>
      <xdr:rowOff>26035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41680" y="9627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55880</xdr:rowOff>
    </xdr:from>
    <xdr:ext cx="595630" cy="25971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370" y="94856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84455</xdr:rowOff>
    </xdr:from>
    <xdr:to>
      <xdr:col>28</xdr:col>
      <xdr:colOff>114300</xdr:colOff>
      <xdr:row>53</xdr:row>
      <xdr:rowOff>84455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41680" y="9171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114300</xdr:rowOff>
    </xdr:from>
    <xdr:ext cx="595630" cy="26479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0297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143510</xdr:rowOff>
    </xdr:from>
    <xdr:to>
      <xdr:col>28</xdr:col>
      <xdr:colOff>114300</xdr:colOff>
      <xdr:row>50</xdr:row>
      <xdr:rowOff>143510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41680" y="8716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171450</xdr:rowOff>
    </xdr:from>
    <xdr:ext cx="595630" cy="26479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5725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48</xdr:row>
      <xdr:rowOff>26035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4168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55880</xdr:rowOff>
    </xdr:from>
    <xdr:ext cx="595630" cy="25971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114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4</xdr:col>
      <xdr:colOff>0</xdr:colOff>
      <xdr:row>48</xdr:row>
      <xdr:rowOff>26035</xdr:rowOff>
    </xdr:from>
    <xdr:to>
      <xdr:col>28</xdr:col>
      <xdr:colOff>114300</xdr:colOff>
      <xdr:row>61</xdr:row>
      <xdr:rowOff>84455</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4168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116840</xdr:rowOff>
    </xdr:from>
    <xdr:to>
      <xdr:col>24</xdr:col>
      <xdr:colOff>62865</xdr:colOff>
      <xdr:row>58</xdr:row>
      <xdr:rowOff>135890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511675" y="8689340"/>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139700</xdr:rowOff>
    </xdr:from>
    <xdr:ext cx="534670" cy="26479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564380" y="100838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50,781</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135890</xdr:rowOff>
    </xdr:from>
    <xdr:to>
      <xdr:col>24</xdr:col>
      <xdr:colOff>152400</xdr:colOff>
      <xdr:row>58</xdr:row>
      <xdr:rowOff>135890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429760" y="1007999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62230</xdr:rowOff>
    </xdr:from>
    <xdr:ext cx="598805" cy="265430"/>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564380" y="846328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202,797</a:t>
          </a:r>
          <a:endParaRPr kumimoji="1" lang="ja-JP" altLang="en-US" sz="1000" b="1">
            <a:latin typeface="ＭＳ Ｐゴシック"/>
          </a:endParaRPr>
        </a:p>
      </xdr:txBody>
    </xdr:sp>
    <xdr:clientData/>
  </xdr:oneCellAnchor>
  <xdr:twoCellAnchor>
    <xdr:from>
      <xdr:col>23</xdr:col>
      <xdr:colOff>165100</xdr:colOff>
      <xdr:row>50</xdr:row>
      <xdr:rowOff>116840</xdr:rowOff>
    </xdr:from>
    <xdr:to>
      <xdr:col>24</xdr:col>
      <xdr:colOff>152400</xdr:colOff>
      <xdr:row>50</xdr:row>
      <xdr:rowOff>116840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429760" y="868934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15875</xdr:rowOff>
    </xdr:from>
    <xdr:to>
      <xdr:col>24</xdr:col>
      <xdr:colOff>63500</xdr:colOff>
      <xdr:row>56</xdr:row>
      <xdr:rowOff>6350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00780" y="9445625"/>
          <a:ext cx="812800" cy="161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24130</xdr:rowOff>
    </xdr:from>
    <xdr:ext cx="598805" cy="26479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564380" y="9453880"/>
          <a:ext cx="59880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111,074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46355</xdr:rowOff>
    </xdr:from>
    <xdr:to>
      <xdr:col>24</xdr:col>
      <xdr:colOff>114300</xdr:colOff>
      <xdr:row>55</xdr:row>
      <xdr:rowOff>149860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462780" y="94761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26670</xdr:rowOff>
    </xdr:from>
    <xdr:to>
      <xdr:col>19</xdr:col>
      <xdr:colOff>177800</xdr:colOff>
      <xdr:row>56</xdr:row>
      <xdr:rowOff>6350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832100" y="8770620"/>
          <a:ext cx="868680" cy="836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15240</xdr:rowOff>
    </xdr:from>
    <xdr:to>
      <xdr:col>20</xdr:col>
      <xdr:colOff>38100</xdr:colOff>
      <xdr:row>55</xdr:row>
      <xdr:rowOff>119380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649980" y="944499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53</xdr:row>
      <xdr:rowOff>136525</xdr:rowOff>
    </xdr:from>
    <xdr:ext cx="593725" cy="260350"/>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06140" y="922337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114,338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51</xdr:row>
      <xdr:rowOff>26670</xdr:rowOff>
    </xdr:from>
    <xdr:to>
      <xdr:col>15</xdr:col>
      <xdr:colOff>50800</xdr:colOff>
      <xdr:row>56</xdr:row>
      <xdr:rowOff>128270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968500" y="8770620"/>
          <a:ext cx="863600" cy="958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134620</xdr:rowOff>
    </xdr:from>
    <xdr:to>
      <xdr:col>15</xdr:col>
      <xdr:colOff>101600</xdr:colOff>
      <xdr:row>51</xdr:row>
      <xdr:rowOff>63500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781300" y="870712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49</xdr:row>
      <xdr:rowOff>80645</xdr:rowOff>
    </xdr:from>
    <xdr:ext cx="598805" cy="26479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542540" y="848169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195,313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128270</xdr:rowOff>
    </xdr:from>
    <xdr:to>
      <xdr:col>10</xdr:col>
      <xdr:colOff>114300</xdr:colOff>
      <xdr:row>56</xdr:row>
      <xdr:rowOff>171450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04900" y="9729470"/>
          <a:ext cx="8636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50800</xdr:rowOff>
    </xdr:from>
    <xdr:to>
      <xdr:col>10</xdr:col>
      <xdr:colOff>165100</xdr:colOff>
      <xdr:row>56</xdr:row>
      <xdr:rowOff>155575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17700" y="9652000"/>
          <a:ext cx="101600" cy="10477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171450</xdr:rowOff>
    </xdr:from>
    <xdr:ext cx="534670" cy="26479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06245" y="94297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91,768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127000</xdr:rowOff>
    </xdr:from>
    <xdr:to>
      <xdr:col>6</xdr:col>
      <xdr:colOff>38100</xdr:colOff>
      <xdr:row>56</xdr:row>
      <xdr:rowOff>55880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54100" y="9556750"/>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54</xdr:row>
      <xdr:rowOff>72390</xdr:rowOff>
    </xdr:from>
    <xdr:ext cx="593725" cy="26416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10260" y="9330690"/>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102,347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81915</xdr:rowOff>
    </xdr:from>
    <xdr:ext cx="756920" cy="26479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32816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81915</xdr:rowOff>
    </xdr:from>
    <xdr:ext cx="762000" cy="26479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51536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81915</xdr:rowOff>
    </xdr:from>
    <xdr:ext cx="756920" cy="26479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64668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81915</xdr:rowOff>
    </xdr:from>
    <xdr:ext cx="762000" cy="26479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830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81915</xdr:rowOff>
    </xdr:from>
    <xdr:ext cx="762000" cy="26479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194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54</xdr:row>
      <xdr:rowOff>139700</xdr:rowOff>
    </xdr:from>
    <xdr:to>
      <xdr:col>24</xdr:col>
      <xdr:colOff>114300</xdr:colOff>
      <xdr:row>55</xdr:row>
      <xdr:rowOff>67945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462780" y="939800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162560</xdr:rowOff>
    </xdr:from>
    <xdr:ext cx="598805" cy="26479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564380" y="9249410"/>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119,765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128905</xdr:rowOff>
    </xdr:from>
    <xdr:to>
      <xdr:col>20</xdr:col>
      <xdr:colOff>38100</xdr:colOff>
      <xdr:row>56</xdr:row>
      <xdr:rowOff>57785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649980" y="955865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56</xdr:row>
      <xdr:rowOff>48260</xdr:rowOff>
    </xdr:from>
    <xdr:ext cx="593725" cy="26479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06140" y="9649460"/>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50</xdr:row>
      <xdr:rowOff>149860</xdr:rowOff>
    </xdr:from>
    <xdr:to>
      <xdr:col>15</xdr:col>
      <xdr:colOff>101600</xdr:colOff>
      <xdr:row>51</xdr:row>
      <xdr:rowOff>78740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781300" y="87223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51</xdr:row>
      <xdr:rowOff>69215</xdr:rowOff>
    </xdr:from>
    <xdr:ext cx="598805" cy="26416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542540" y="881316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193,670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56</xdr:row>
      <xdr:rowOff>76835</xdr:rowOff>
    </xdr:from>
    <xdr:to>
      <xdr:col>10</xdr:col>
      <xdr:colOff>165100</xdr:colOff>
      <xdr:row>57</xdr:row>
      <xdr:rowOff>5080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17700" y="967803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171450</xdr:rowOff>
    </xdr:from>
    <xdr:ext cx="534670" cy="26479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06245" y="97726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89,047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119380</xdr:rowOff>
    </xdr:from>
    <xdr:to>
      <xdr:col>6</xdr:col>
      <xdr:colOff>38100</xdr:colOff>
      <xdr:row>57</xdr:row>
      <xdr:rowOff>47625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54100" y="97205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57</xdr:row>
      <xdr:rowOff>38735</xdr:rowOff>
    </xdr:from>
    <xdr:ext cx="529590" cy="26543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42645" y="9811385"/>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84,465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58420</xdr:rowOff>
    </xdr:from>
    <xdr:to>
      <xdr:col>28</xdr:col>
      <xdr:colOff>114300</xdr:colOff>
      <xdr:row>65</xdr:row>
      <xdr:rowOff>32385</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4168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58420</xdr:rowOff>
    </xdr:from>
    <xdr:to>
      <xdr:col>12</xdr:col>
      <xdr:colOff>127000</xdr:colOff>
      <xdr:row>66</xdr:row>
      <xdr:rowOff>143510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6868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90805</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6868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58420</xdr:rowOff>
    </xdr:from>
    <xdr:to>
      <xdr:col>18</xdr:col>
      <xdr:colOff>0</xdr:colOff>
      <xdr:row>66</xdr:row>
      <xdr:rowOff>143510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854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90805</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854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196,866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58420</xdr:rowOff>
    </xdr:from>
    <xdr:to>
      <xdr:col>24</xdr:col>
      <xdr:colOff>0</xdr:colOff>
      <xdr:row>66</xdr:row>
      <xdr:rowOff>143510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2966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66</xdr:row>
      <xdr:rowOff>90805</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2966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219,635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26035</xdr:rowOff>
    </xdr:from>
    <xdr:to>
      <xdr:col>28</xdr:col>
      <xdr:colOff>114300</xdr:colOff>
      <xdr:row>81</xdr:row>
      <xdr:rowOff>84455</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4168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6985</xdr:rowOff>
    </xdr:from>
    <xdr:ext cx="349885" cy="22796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08660" y="11494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84455</xdr:rowOff>
    </xdr:from>
    <xdr:to>
      <xdr:col>28</xdr:col>
      <xdr:colOff>114300</xdr:colOff>
      <xdr:row>81</xdr:row>
      <xdr:rowOff>84455</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4168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80</xdr:row>
      <xdr:rowOff>114300</xdr:rowOff>
    </xdr:from>
    <xdr:ext cx="595630" cy="26479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370" y="13830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79</xdr:row>
      <xdr:rowOff>143510</xdr:rowOff>
    </xdr:from>
    <xdr:to>
      <xdr:col>28</xdr:col>
      <xdr:colOff>114300</xdr:colOff>
      <xdr:row>79</xdr:row>
      <xdr:rowOff>143510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41680" y="13688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171450</xdr:rowOff>
    </xdr:from>
    <xdr:ext cx="595630" cy="26479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370" y="135445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78</xdr:row>
      <xdr:rowOff>26035</xdr:rowOff>
    </xdr:from>
    <xdr:to>
      <xdr:col>28</xdr:col>
      <xdr:colOff>114300</xdr:colOff>
      <xdr:row>78</xdr:row>
      <xdr:rowOff>26035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41680" y="13399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55880</xdr:rowOff>
    </xdr:from>
    <xdr:ext cx="595630" cy="25971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2575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76</xdr:row>
      <xdr:rowOff>84455</xdr:rowOff>
    </xdr:from>
    <xdr:to>
      <xdr:col>28</xdr:col>
      <xdr:colOff>114300</xdr:colOff>
      <xdr:row>76</xdr:row>
      <xdr:rowOff>84455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41680" y="13114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114300</xdr:rowOff>
    </xdr:from>
    <xdr:ext cx="595630" cy="26479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29730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74</xdr:row>
      <xdr:rowOff>143510</xdr:rowOff>
    </xdr:from>
    <xdr:to>
      <xdr:col>28</xdr:col>
      <xdr:colOff>114300</xdr:colOff>
      <xdr:row>74</xdr:row>
      <xdr:rowOff>143510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41680" y="12830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171450</xdr:rowOff>
    </xdr:from>
    <xdr:ext cx="595630" cy="26479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73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73</xdr:row>
      <xdr:rowOff>26035</xdr:rowOff>
    </xdr:from>
    <xdr:to>
      <xdr:col>28</xdr:col>
      <xdr:colOff>114300</xdr:colOff>
      <xdr:row>73</xdr:row>
      <xdr:rowOff>26035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41680" y="12541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55880</xdr:rowOff>
    </xdr:from>
    <xdr:ext cx="595630" cy="25971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40028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71</xdr:row>
      <xdr:rowOff>84455</xdr:rowOff>
    </xdr:from>
    <xdr:to>
      <xdr:col>28</xdr:col>
      <xdr:colOff>114300</xdr:colOff>
      <xdr:row>71</xdr:row>
      <xdr:rowOff>84455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41680" y="12257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70</xdr:row>
      <xdr:rowOff>114300</xdr:rowOff>
    </xdr:from>
    <xdr:ext cx="595630" cy="26479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11580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220,000</a:t>
          </a:r>
          <a:endParaRPr kumimoji="1" lang="ja-JP" altLang="en-US" sz="1000">
            <a:latin typeface="ＭＳ Ｐゴシック"/>
            <a:ea typeface="ＭＳ Ｐゴシック"/>
          </a:endParaRPr>
        </a:p>
      </xdr:txBody>
    </xdr:sp>
    <xdr:clientData/>
  </xdr:oneCellAnchor>
  <xdr:twoCellAnchor>
    <xdr:from>
      <xdr:col>4</xdr:col>
      <xdr:colOff>0</xdr:colOff>
      <xdr:row>69</xdr:row>
      <xdr:rowOff>143510</xdr:rowOff>
    </xdr:from>
    <xdr:to>
      <xdr:col>28</xdr:col>
      <xdr:colOff>114300</xdr:colOff>
      <xdr:row>69</xdr:row>
      <xdr:rowOff>143510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41680" y="11973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68</xdr:row>
      <xdr:rowOff>171450</xdr:rowOff>
    </xdr:from>
    <xdr:ext cx="595630" cy="26479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830050"/>
          <a:ext cx="59563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68</xdr:row>
      <xdr:rowOff>26035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4168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55880</xdr:rowOff>
    </xdr:from>
    <xdr:ext cx="595630" cy="25971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543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260,000</a:t>
          </a:r>
          <a:endParaRPr kumimoji="1" lang="ja-JP" altLang="en-US" sz="1000">
            <a:latin typeface="ＭＳ Ｐゴシック"/>
            <a:ea typeface="ＭＳ Ｐゴシック"/>
          </a:endParaRPr>
        </a:p>
      </xdr:txBody>
    </xdr:sp>
    <xdr:clientData/>
  </xdr:oneCellAnchor>
  <xdr:twoCellAnchor>
    <xdr:from>
      <xdr:col>4</xdr:col>
      <xdr:colOff>0</xdr:colOff>
      <xdr:row>68</xdr:row>
      <xdr:rowOff>26035</xdr:rowOff>
    </xdr:from>
    <xdr:to>
      <xdr:col>28</xdr:col>
      <xdr:colOff>114300</xdr:colOff>
      <xdr:row>81</xdr:row>
      <xdr:rowOff>84455</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4168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161925</xdr:rowOff>
    </xdr:from>
    <xdr:to>
      <xdr:col>24</xdr:col>
      <xdr:colOff>62865</xdr:colOff>
      <xdr:row>78</xdr:row>
      <xdr:rowOff>89535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511675" y="12163425"/>
          <a:ext cx="1270" cy="1299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93345</xdr:rowOff>
    </xdr:from>
    <xdr:ext cx="598805" cy="264160"/>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564380" y="13466445"/>
          <a:ext cx="59880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135,657</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89535</xdr:rowOff>
    </xdr:from>
    <xdr:to>
      <xdr:col>24</xdr:col>
      <xdr:colOff>152400</xdr:colOff>
      <xdr:row>78</xdr:row>
      <xdr:rowOff>89535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429760" y="134626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107315</xdr:rowOff>
    </xdr:from>
    <xdr:ext cx="598805" cy="26479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564380" y="11937365"/>
          <a:ext cx="59880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226,684</a:t>
          </a:r>
          <a:endParaRPr kumimoji="1" lang="ja-JP" altLang="en-US" sz="1000" b="1">
            <a:latin typeface="ＭＳ Ｐゴシック"/>
          </a:endParaRPr>
        </a:p>
      </xdr:txBody>
    </xdr:sp>
    <xdr:clientData/>
  </xdr:oneCellAnchor>
  <xdr:twoCellAnchor>
    <xdr:from>
      <xdr:col>23</xdr:col>
      <xdr:colOff>165100</xdr:colOff>
      <xdr:row>70</xdr:row>
      <xdr:rowOff>161925</xdr:rowOff>
    </xdr:from>
    <xdr:to>
      <xdr:col>24</xdr:col>
      <xdr:colOff>152400</xdr:colOff>
      <xdr:row>70</xdr:row>
      <xdr:rowOff>161925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429760" y="121634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139700</xdr:rowOff>
    </xdr:from>
    <xdr:to>
      <xdr:col>24</xdr:col>
      <xdr:colOff>63500</xdr:colOff>
      <xdr:row>75</xdr:row>
      <xdr:rowOff>112395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00780" y="12655550"/>
          <a:ext cx="812800" cy="315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43180</xdr:rowOff>
    </xdr:from>
    <xdr:ext cx="598805" cy="260350"/>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564380" y="12901930"/>
          <a:ext cx="598805"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169,777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65405</xdr:rowOff>
    </xdr:from>
    <xdr:to>
      <xdr:col>24</xdr:col>
      <xdr:colOff>114300</xdr:colOff>
      <xdr:row>75</xdr:row>
      <xdr:rowOff>168910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462780" y="1292415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139700</xdr:rowOff>
    </xdr:from>
    <xdr:to>
      <xdr:col>19</xdr:col>
      <xdr:colOff>177800</xdr:colOff>
      <xdr:row>76</xdr:row>
      <xdr:rowOff>76835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832100" y="12655550"/>
          <a:ext cx="868680" cy="451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125095</xdr:rowOff>
    </xdr:from>
    <xdr:to>
      <xdr:col>20</xdr:col>
      <xdr:colOff>38100</xdr:colOff>
      <xdr:row>75</xdr:row>
      <xdr:rowOff>53975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649980" y="1281239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45085</xdr:rowOff>
    </xdr:from>
    <xdr:ext cx="593725" cy="26035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06140" y="12903835"/>
          <a:ext cx="59372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177,658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76835</xdr:rowOff>
    </xdr:from>
    <xdr:to>
      <xdr:col>15</xdr:col>
      <xdr:colOff>50800</xdr:colOff>
      <xdr:row>78</xdr:row>
      <xdr:rowOff>14605</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968500" y="13107035"/>
          <a:ext cx="863600" cy="280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46355</xdr:rowOff>
    </xdr:from>
    <xdr:to>
      <xdr:col>15</xdr:col>
      <xdr:colOff>101600</xdr:colOff>
      <xdr:row>77</xdr:row>
      <xdr:rowOff>149860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781300" y="1324800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140970</xdr:rowOff>
    </xdr:from>
    <xdr:ext cx="598805" cy="26543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542540" y="133426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147,054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14605</xdr:rowOff>
    </xdr:from>
    <xdr:to>
      <xdr:col>10</xdr:col>
      <xdr:colOff>114300</xdr:colOff>
      <xdr:row>78</xdr:row>
      <xdr:rowOff>107315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04900" y="13387705"/>
          <a:ext cx="863600" cy="927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118745</xdr:rowOff>
    </xdr:from>
    <xdr:to>
      <xdr:col>10</xdr:col>
      <xdr:colOff>165100</xdr:colOff>
      <xdr:row>78</xdr:row>
      <xdr:rowOff>47625</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17700" y="133203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64770</xdr:rowOff>
    </xdr:from>
    <xdr:ext cx="593725" cy="26162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673860" y="13094970"/>
          <a:ext cx="59372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142,104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78</xdr:row>
      <xdr:rowOff>47625</xdr:rowOff>
    </xdr:from>
    <xdr:to>
      <xdr:col>6</xdr:col>
      <xdr:colOff>38100</xdr:colOff>
      <xdr:row>78</xdr:row>
      <xdr:rowOff>151130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54100" y="1342072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168275</xdr:rowOff>
    </xdr:from>
    <xdr:ext cx="593725" cy="26098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10260" y="13198475"/>
          <a:ext cx="59372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134,957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81915</xdr:rowOff>
    </xdr:from>
    <xdr:ext cx="756920" cy="26479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32816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81915</xdr:rowOff>
    </xdr:from>
    <xdr:ext cx="762000" cy="26479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51536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81915</xdr:rowOff>
    </xdr:from>
    <xdr:ext cx="756920" cy="26479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64668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81915</xdr:rowOff>
    </xdr:from>
    <xdr:ext cx="762000" cy="26479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830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81915</xdr:rowOff>
    </xdr:from>
    <xdr:ext cx="762000" cy="26479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194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75</xdr:row>
      <xdr:rowOff>60325</xdr:rowOff>
    </xdr:from>
    <xdr:to>
      <xdr:col>24</xdr:col>
      <xdr:colOff>114300</xdr:colOff>
      <xdr:row>75</xdr:row>
      <xdr:rowOff>163830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462780" y="1291907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83820</xdr:rowOff>
    </xdr:from>
    <xdr:ext cx="598805" cy="265430"/>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564380" y="12771120"/>
          <a:ext cx="59880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170,105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73</xdr:row>
      <xdr:rowOff>87630</xdr:rowOff>
    </xdr:from>
    <xdr:to>
      <xdr:col>20</xdr:col>
      <xdr:colOff>38100</xdr:colOff>
      <xdr:row>74</xdr:row>
      <xdr:rowOff>15875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649980" y="12603480"/>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72</xdr:row>
      <xdr:rowOff>33020</xdr:rowOff>
    </xdr:from>
    <xdr:ext cx="593725" cy="25971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06140" y="12377420"/>
          <a:ext cx="59372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192,230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24765</xdr:rowOff>
    </xdr:from>
    <xdr:to>
      <xdr:col>15</xdr:col>
      <xdr:colOff>101600</xdr:colOff>
      <xdr:row>76</xdr:row>
      <xdr:rowOff>128270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781300" y="1305496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145415</xdr:rowOff>
    </xdr:from>
    <xdr:ext cx="598805" cy="26098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542540" y="12832715"/>
          <a:ext cx="59880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160,526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138430</xdr:rowOff>
    </xdr:from>
    <xdr:to>
      <xdr:col>10</xdr:col>
      <xdr:colOff>165100</xdr:colOff>
      <xdr:row>78</xdr:row>
      <xdr:rowOff>66675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17700" y="1334008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57785</xdr:rowOff>
    </xdr:from>
    <xdr:ext cx="593725" cy="26479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673860" y="1343088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140,754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55880</xdr:rowOff>
    </xdr:from>
    <xdr:to>
      <xdr:col>6</xdr:col>
      <xdr:colOff>38100</xdr:colOff>
      <xdr:row>78</xdr:row>
      <xdr:rowOff>160020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54100" y="1342898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150495</xdr:rowOff>
    </xdr:from>
    <xdr:ext cx="593725" cy="264160"/>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10260" y="13523595"/>
          <a:ext cx="59372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134,410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58420</xdr:rowOff>
    </xdr:from>
    <xdr:to>
      <xdr:col>28</xdr:col>
      <xdr:colOff>114300</xdr:colOff>
      <xdr:row>85</xdr:row>
      <xdr:rowOff>32385</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4168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58420</xdr:rowOff>
    </xdr:from>
    <xdr:to>
      <xdr:col>12</xdr:col>
      <xdr:colOff>127000</xdr:colOff>
      <xdr:row>86</xdr:row>
      <xdr:rowOff>143510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6868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90805</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6868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24/31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58420</xdr:rowOff>
    </xdr:from>
    <xdr:to>
      <xdr:col>18</xdr:col>
      <xdr:colOff>0</xdr:colOff>
      <xdr:row>86</xdr:row>
      <xdr:rowOff>143510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854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90805</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854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51,050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58420</xdr:rowOff>
    </xdr:from>
    <xdr:to>
      <xdr:col>24</xdr:col>
      <xdr:colOff>0</xdr:colOff>
      <xdr:row>86</xdr:row>
      <xdr:rowOff>143510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2966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16</xdr:col>
      <xdr:colOff>0</xdr:colOff>
      <xdr:row>86</xdr:row>
      <xdr:rowOff>90805</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2966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47,684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26035</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4168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6985</xdr:rowOff>
    </xdr:from>
    <xdr:ext cx="349885" cy="22796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08660" y="14923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4168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8920" cy="25400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02920" y="17256760"/>
          <a:ext cx="24892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41680" y="169418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400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25425" y="167995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41680" y="164846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400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25425" y="163423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41680" y="160274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400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25425" y="15885160"/>
          <a:ext cx="53149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143510</xdr:rowOff>
    </xdr:from>
    <xdr:to>
      <xdr:col>28</xdr:col>
      <xdr:colOff>114300</xdr:colOff>
      <xdr:row>90</xdr:row>
      <xdr:rowOff>143510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41680" y="15574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171450</xdr:rowOff>
    </xdr:from>
    <xdr:ext cx="531495" cy="26289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25425" y="15430500"/>
          <a:ext cx="5314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88</xdr:row>
      <xdr:rowOff>26035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4168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55880</xdr:rowOff>
    </xdr:from>
    <xdr:ext cx="595630" cy="25971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26035</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4168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44450</xdr:rowOff>
    </xdr:from>
    <xdr:to>
      <xdr:col>24</xdr:col>
      <xdr:colOff>62865</xdr:colOff>
      <xdr:row>97</xdr:row>
      <xdr:rowOff>151765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511675" y="1547495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155575</xdr:rowOff>
    </xdr:from>
    <xdr:ext cx="534670" cy="254000"/>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564380" y="1678622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26,983</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151765</xdr:rowOff>
    </xdr:from>
    <xdr:to>
      <xdr:col>24</xdr:col>
      <xdr:colOff>152400</xdr:colOff>
      <xdr:row>97</xdr:row>
      <xdr:rowOff>151765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429760" y="167824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164465</xdr:rowOff>
    </xdr:from>
    <xdr:ext cx="534670" cy="26479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564380" y="152520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84,216</a:t>
          </a:r>
          <a:endParaRPr kumimoji="1" lang="ja-JP" altLang="en-US" sz="1000" b="1">
            <a:latin typeface="ＭＳ Ｐゴシック"/>
          </a:endParaRPr>
        </a:p>
      </xdr:txBody>
    </xdr:sp>
    <xdr:clientData/>
  </xdr:oneCellAnchor>
  <xdr:twoCellAnchor>
    <xdr:from>
      <xdr:col>23</xdr:col>
      <xdr:colOff>165100</xdr:colOff>
      <xdr:row>90</xdr:row>
      <xdr:rowOff>44450</xdr:rowOff>
    </xdr:from>
    <xdr:to>
      <xdr:col>24</xdr:col>
      <xdr:colOff>152400</xdr:colOff>
      <xdr:row>90</xdr:row>
      <xdr:rowOff>44450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429760" y="154749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12065</xdr:rowOff>
    </xdr:from>
    <xdr:to>
      <xdr:col>24</xdr:col>
      <xdr:colOff>63500</xdr:colOff>
      <xdr:row>96</xdr:row>
      <xdr:rowOff>50165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00780" y="16471265"/>
          <a:ext cx="8128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74930</xdr:rowOff>
    </xdr:from>
    <xdr:ext cx="534670" cy="254000"/>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564380" y="16019780"/>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51,629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94</xdr:row>
      <xdr:rowOff>52070</xdr:rowOff>
    </xdr:from>
    <xdr:to>
      <xdr:col>24</xdr:col>
      <xdr:colOff>114300</xdr:colOff>
      <xdr:row>94</xdr:row>
      <xdr:rowOff>153035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462780" y="16168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50165</xdr:rowOff>
    </xdr:from>
    <xdr:to>
      <xdr:col>19</xdr:col>
      <xdr:colOff>177800</xdr:colOff>
      <xdr:row>97</xdr:row>
      <xdr:rowOff>102870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832100" y="16509365"/>
          <a:ext cx="868680" cy="2241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0</xdr:rowOff>
    </xdr:from>
    <xdr:to>
      <xdr:col>20</xdr:col>
      <xdr:colOff>38100</xdr:colOff>
      <xdr:row>94</xdr:row>
      <xdr:rowOff>101600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649980" y="1611630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92</xdr:row>
      <xdr:rowOff>118110</xdr:rowOff>
    </xdr:from>
    <xdr:ext cx="529590" cy="259080"/>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38525" y="1589151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102870</xdr:rowOff>
    </xdr:from>
    <xdr:to>
      <xdr:col>15</xdr:col>
      <xdr:colOff>50800</xdr:colOff>
      <xdr:row>97</xdr:row>
      <xdr:rowOff>109220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968500" y="16733520"/>
          <a:ext cx="8636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70485</xdr:rowOff>
    </xdr:from>
    <xdr:to>
      <xdr:col>15</xdr:col>
      <xdr:colOff>101600</xdr:colOff>
      <xdr:row>95</xdr:row>
      <xdr:rowOff>635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781300" y="1618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17780</xdr:rowOff>
    </xdr:from>
    <xdr:ext cx="529590" cy="25400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574925" y="159626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50,816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78105</xdr:rowOff>
    </xdr:from>
    <xdr:to>
      <xdr:col>10</xdr:col>
      <xdr:colOff>114300</xdr:colOff>
      <xdr:row>97</xdr:row>
      <xdr:rowOff>109220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04900" y="16708755"/>
          <a:ext cx="8636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70485</xdr:rowOff>
    </xdr:from>
    <xdr:to>
      <xdr:col>10</xdr:col>
      <xdr:colOff>165100</xdr:colOff>
      <xdr:row>96</xdr:row>
      <xdr:rowOff>635</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17700" y="1635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17780</xdr:rowOff>
    </xdr:from>
    <xdr:ext cx="534670" cy="25400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06245" y="1613408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109855</xdr:rowOff>
    </xdr:from>
    <xdr:to>
      <xdr:col>6</xdr:col>
      <xdr:colOff>38100</xdr:colOff>
      <xdr:row>96</xdr:row>
      <xdr:rowOff>40640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54100" y="1639760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56515</xdr:rowOff>
    </xdr:from>
    <xdr:ext cx="529590" cy="2584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42645" y="1617281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41,591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5692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32816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1536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5692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668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830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194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24</xdr:col>
      <xdr:colOff>12700</xdr:colOff>
      <xdr:row>95</xdr:row>
      <xdr:rowOff>132715</xdr:rowOff>
    </xdr:from>
    <xdr:to>
      <xdr:col>24</xdr:col>
      <xdr:colOff>114300</xdr:colOff>
      <xdr:row>96</xdr:row>
      <xdr:rowOff>63500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462780" y="164204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111125</xdr:rowOff>
    </xdr:from>
    <xdr:ext cx="534670" cy="25400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564380" y="1639887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40,589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170815</xdr:rowOff>
    </xdr:from>
    <xdr:to>
      <xdr:col>20</xdr:col>
      <xdr:colOff>38100</xdr:colOff>
      <xdr:row>96</xdr:row>
      <xdr:rowOff>100965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649980" y="1645856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92075</xdr:rowOff>
    </xdr:from>
    <xdr:ext cx="52959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38525" y="1655127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52070</xdr:rowOff>
    </xdr:from>
    <xdr:to>
      <xdr:col>15</xdr:col>
      <xdr:colOff>101600</xdr:colOff>
      <xdr:row>97</xdr:row>
      <xdr:rowOff>153670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781300" y="1668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144780</xdr:rowOff>
    </xdr:from>
    <xdr:ext cx="529590" cy="25400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574925" y="1677543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29,121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58420</xdr:rowOff>
    </xdr:from>
    <xdr:to>
      <xdr:col>10</xdr:col>
      <xdr:colOff>165100</xdr:colOff>
      <xdr:row>97</xdr:row>
      <xdr:rowOff>160020</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17700" y="166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97</xdr:row>
      <xdr:rowOff>151130</xdr:rowOff>
    </xdr:from>
    <xdr:ext cx="534670"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06245" y="16781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28,824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27305</xdr:rowOff>
    </xdr:from>
    <xdr:to>
      <xdr:col>6</xdr:col>
      <xdr:colOff>38100</xdr:colOff>
      <xdr:row>97</xdr:row>
      <xdr:rowOff>128905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54100" y="1665795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97</xdr:row>
      <xdr:rowOff>120650</xdr:rowOff>
    </xdr:from>
    <xdr:ext cx="529590" cy="25400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42645" y="1675130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58420</xdr:rowOff>
    </xdr:from>
    <xdr:to>
      <xdr:col>59</xdr:col>
      <xdr:colOff>50800</xdr:colOff>
      <xdr:row>25</xdr:row>
      <xdr:rowOff>32385</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431280" y="4001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58420</xdr:rowOff>
    </xdr:from>
    <xdr:to>
      <xdr:col>43</xdr:col>
      <xdr:colOff>63500</xdr:colOff>
      <xdr:row>26</xdr:row>
      <xdr:rowOff>143510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5532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90805</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5532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58420</xdr:rowOff>
    </xdr:from>
    <xdr:to>
      <xdr:col>48</xdr:col>
      <xdr:colOff>127000</xdr:colOff>
      <xdr:row>26</xdr:row>
      <xdr:rowOff>143510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54380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90805</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54380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58420</xdr:rowOff>
    </xdr:from>
    <xdr:to>
      <xdr:col>54</xdr:col>
      <xdr:colOff>127000</xdr:colOff>
      <xdr:row>26</xdr:row>
      <xdr:rowOff>143510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656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26</xdr:row>
      <xdr:rowOff>90805</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656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26035</xdr:rowOff>
    </xdr:from>
    <xdr:to>
      <xdr:col>59</xdr:col>
      <xdr:colOff>50800</xdr:colOff>
      <xdr:row>41</xdr:row>
      <xdr:rowOff>84455</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431280" y="4826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6985</xdr:rowOff>
    </xdr:from>
    <xdr:ext cx="344805" cy="22796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9318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84455</xdr:rowOff>
    </xdr:from>
    <xdr:to>
      <xdr:col>59</xdr:col>
      <xdr:colOff>50800</xdr:colOff>
      <xdr:row>41</xdr:row>
      <xdr:rowOff>84455</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431280" y="7113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143510</xdr:rowOff>
    </xdr:from>
    <xdr:to>
      <xdr:col>59</xdr:col>
      <xdr:colOff>50800</xdr:colOff>
      <xdr:row>38</xdr:row>
      <xdr:rowOff>143510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431280" y="66586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171450</xdr:rowOff>
    </xdr:from>
    <xdr:ext cx="243840" cy="26479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87440" y="65151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26035</xdr:rowOff>
    </xdr:from>
    <xdr:to>
      <xdr:col>59</xdr:col>
      <xdr:colOff>50800</xdr:colOff>
      <xdr:row>36</xdr:row>
      <xdr:rowOff>26035</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431280" y="61982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35</xdr:row>
      <xdr:rowOff>55880</xdr:rowOff>
    </xdr:from>
    <xdr:ext cx="462280" cy="25971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5974080" y="605663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84455</xdr:rowOff>
    </xdr:from>
    <xdr:to>
      <xdr:col>59</xdr:col>
      <xdr:colOff>50800</xdr:colOff>
      <xdr:row>33</xdr:row>
      <xdr:rowOff>84455</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431280" y="57423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114300</xdr:rowOff>
    </xdr:from>
    <xdr:ext cx="462280" cy="26479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5974080" y="5600700"/>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143510</xdr:rowOff>
    </xdr:from>
    <xdr:to>
      <xdr:col>59</xdr:col>
      <xdr:colOff>50800</xdr:colOff>
      <xdr:row>30</xdr:row>
      <xdr:rowOff>143510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431280" y="52870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171450</xdr:rowOff>
    </xdr:from>
    <xdr:ext cx="462280" cy="26479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5974080" y="5143500"/>
          <a:ext cx="4622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28</xdr:row>
      <xdr:rowOff>26035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431280" y="4826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55880</xdr:rowOff>
    </xdr:from>
    <xdr:ext cx="462280" cy="25971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5974080" y="4685030"/>
          <a:ext cx="46228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26035</xdr:rowOff>
    </xdr:from>
    <xdr:to>
      <xdr:col>59</xdr:col>
      <xdr:colOff>50800</xdr:colOff>
      <xdr:row>41</xdr:row>
      <xdr:rowOff>84455</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431280" y="4826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30</xdr:row>
      <xdr:rowOff>127000</xdr:rowOff>
    </xdr:from>
    <xdr:to>
      <xdr:col>54</xdr:col>
      <xdr:colOff>185420</xdr:colOff>
      <xdr:row>38</xdr:row>
      <xdr:rowOff>143510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198100" y="5270500"/>
          <a:ext cx="0" cy="1388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146685</xdr:rowOff>
    </xdr:from>
    <xdr:ext cx="244475" cy="25971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248900" y="6661785"/>
          <a:ext cx="24447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143510</xdr:rowOff>
    </xdr:from>
    <xdr:to>
      <xdr:col>55</xdr:col>
      <xdr:colOff>88900</xdr:colOff>
      <xdr:row>38</xdr:row>
      <xdr:rowOff>143510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11428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72390</xdr:rowOff>
    </xdr:from>
    <xdr:ext cx="464820" cy="264160"/>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248900" y="5044440"/>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3,033</a:t>
          </a:r>
          <a:endParaRPr kumimoji="1" lang="ja-JP" altLang="en-US" sz="1000" b="1">
            <a:latin typeface="ＭＳ Ｐゴシック"/>
          </a:endParaRPr>
        </a:p>
      </xdr:txBody>
    </xdr:sp>
    <xdr:clientData/>
  </xdr:oneCellAnchor>
  <xdr:twoCellAnchor>
    <xdr:from>
      <xdr:col>54</xdr:col>
      <xdr:colOff>101600</xdr:colOff>
      <xdr:row>30</xdr:row>
      <xdr:rowOff>127000</xdr:rowOff>
    </xdr:from>
    <xdr:to>
      <xdr:col>55</xdr:col>
      <xdr:colOff>88900</xdr:colOff>
      <xdr:row>30</xdr:row>
      <xdr:rowOff>127000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114280" y="52705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38735</xdr:rowOff>
    </xdr:from>
    <xdr:to>
      <xdr:col>55</xdr:col>
      <xdr:colOff>0</xdr:colOff>
      <xdr:row>38</xdr:row>
      <xdr:rowOff>38735</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385300" y="65538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25400</xdr:rowOff>
    </xdr:from>
    <xdr:ext cx="373380" cy="26479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248900" y="6197600"/>
          <a:ext cx="37338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1905</xdr:rowOff>
    </xdr:from>
    <xdr:to>
      <xdr:col>55</xdr:col>
      <xdr:colOff>50800</xdr:colOff>
      <xdr:row>37</xdr:row>
      <xdr:rowOff>105410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152380" y="6345555"/>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36830</xdr:rowOff>
    </xdr:from>
    <xdr:to>
      <xdr:col>50</xdr:col>
      <xdr:colOff>114300</xdr:colOff>
      <xdr:row>38</xdr:row>
      <xdr:rowOff>38735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521700" y="6551930"/>
          <a:ext cx="8636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78740</xdr:rowOff>
    </xdr:from>
    <xdr:to>
      <xdr:col>50</xdr:col>
      <xdr:colOff>165100</xdr:colOff>
      <xdr:row>37</xdr:row>
      <xdr:rowOff>7620</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334500" y="625094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24130</xdr:rowOff>
    </xdr:from>
    <xdr:ext cx="378460" cy="26479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201150" y="602488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36830</xdr:rowOff>
    </xdr:from>
    <xdr:to>
      <xdr:col>45</xdr:col>
      <xdr:colOff>177800</xdr:colOff>
      <xdr:row>38</xdr:row>
      <xdr:rowOff>38100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653020" y="6551930"/>
          <a:ext cx="86868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22860</xdr:rowOff>
    </xdr:from>
    <xdr:to>
      <xdr:col>46</xdr:col>
      <xdr:colOff>38100</xdr:colOff>
      <xdr:row>37</xdr:row>
      <xdr:rowOff>126365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470900" y="6366510"/>
          <a:ext cx="965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143510</xdr:rowOff>
    </xdr:from>
    <xdr:ext cx="378460" cy="26289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337550" y="6144260"/>
          <a:ext cx="3784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38100</xdr:rowOff>
    </xdr:from>
    <xdr:to>
      <xdr:col>41</xdr:col>
      <xdr:colOff>50800</xdr:colOff>
      <xdr:row>38</xdr:row>
      <xdr:rowOff>38100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789420" y="655320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93345</xdr:rowOff>
    </xdr:from>
    <xdr:to>
      <xdr:col>41</xdr:col>
      <xdr:colOff>101600</xdr:colOff>
      <xdr:row>38</xdr:row>
      <xdr:rowOff>22225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602220" y="64369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38735</xdr:rowOff>
    </xdr:from>
    <xdr:ext cx="373380" cy="26543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468870" y="6210935"/>
          <a:ext cx="37338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37</xdr:row>
      <xdr:rowOff>80010</xdr:rowOff>
    </xdr:from>
    <xdr:to>
      <xdr:col>36</xdr:col>
      <xdr:colOff>165100</xdr:colOff>
      <xdr:row>38</xdr:row>
      <xdr:rowOff>8890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738620" y="642366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36</xdr:row>
      <xdr:rowOff>25400</xdr:rowOff>
    </xdr:from>
    <xdr:ext cx="378460" cy="26479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605270" y="619760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81915</xdr:rowOff>
    </xdr:from>
    <xdr:ext cx="762000" cy="26479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0126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81915</xdr:rowOff>
    </xdr:from>
    <xdr:ext cx="762000" cy="26479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1998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81915</xdr:rowOff>
    </xdr:from>
    <xdr:ext cx="762000" cy="26479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336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81915</xdr:rowOff>
    </xdr:from>
    <xdr:ext cx="756920" cy="26479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4676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81915</xdr:rowOff>
    </xdr:from>
    <xdr:ext cx="762000" cy="26479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60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161925</xdr:rowOff>
    </xdr:from>
    <xdr:to>
      <xdr:col>55</xdr:col>
      <xdr:colOff>50800</xdr:colOff>
      <xdr:row>38</xdr:row>
      <xdr:rowOff>90805</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152380" y="650557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75565</xdr:rowOff>
    </xdr:from>
    <xdr:ext cx="373380" cy="26225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248900" y="6419215"/>
          <a:ext cx="37338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161925</xdr:rowOff>
    </xdr:from>
    <xdr:to>
      <xdr:col>50</xdr:col>
      <xdr:colOff>165100</xdr:colOff>
      <xdr:row>38</xdr:row>
      <xdr:rowOff>90805</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334500" y="65055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81915</xdr:rowOff>
    </xdr:from>
    <xdr:ext cx="378460" cy="26479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201150" y="659701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160655</xdr:rowOff>
    </xdr:from>
    <xdr:to>
      <xdr:col>46</xdr:col>
      <xdr:colOff>38100</xdr:colOff>
      <xdr:row>38</xdr:row>
      <xdr:rowOff>88900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470900" y="650430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80010</xdr:rowOff>
    </xdr:from>
    <xdr:ext cx="378460" cy="26479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337550" y="659511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161925</xdr:rowOff>
    </xdr:from>
    <xdr:to>
      <xdr:col>41</xdr:col>
      <xdr:colOff>101600</xdr:colOff>
      <xdr:row>38</xdr:row>
      <xdr:rowOff>90170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602220" y="6505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38</xdr:row>
      <xdr:rowOff>81280</xdr:rowOff>
    </xdr:from>
    <xdr:ext cx="373380" cy="26479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468870" y="6596380"/>
          <a:ext cx="373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161925</xdr:rowOff>
    </xdr:from>
    <xdr:to>
      <xdr:col>36</xdr:col>
      <xdr:colOff>165100</xdr:colOff>
      <xdr:row>38</xdr:row>
      <xdr:rowOff>90170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738620" y="65055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38</xdr:row>
      <xdr:rowOff>81280</xdr:rowOff>
    </xdr:from>
    <xdr:ext cx="378460" cy="26479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605270" y="6596380"/>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58420</xdr:rowOff>
    </xdr:from>
    <xdr:to>
      <xdr:col>59</xdr:col>
      <xdr:colOff>50800</xdr:colOff>
      <xdr:row>45</xdr:row>
      <xdr:rowOff>32385</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431280" y="7430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58420</xdr:rowOff>
    </xdr:from>
    <xdr:to>
      <xdr:col>43</xdr:col>
      <xdr:colOff>63500</xdr:colOff>
      <xdr:row>46</xdr:row>
      <xdr:rowOff>143510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5532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90805</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5532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58420</xdr:rowOff>
    </xdr:from>
    <xdr:to>
      <xdr:col>48</xdr:col>
      <xdr:colOff>127000</xdr:colOff>
      <xdr:row>46</xdr:row>
      <xdr:rowOff>143510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54380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90805</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54380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58420</xdr:rowOff>
    </xdr:from>
    <xdr:to>
      <xdr:col>54</xdr:col>
      <xdr:colOff>127000</xdr:colOff>
      <xdr:row>46</xdr:row>
      <xdr:rowOff>143510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656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46</xdr:row>
      <xdr:rowOff>90805</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656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5,805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26035</xdr:rowOff>
    </xdr:from>
    <xdr:to>
      <xdr:col>59</xdr:col>
      <xdr:colOff>50800</xdr:colOff>
      <xdr:row>61</xdr:row>
      <xdr:rowOff>84455</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431280" y="8255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6985</xdr:rowOff>
    </xdr:from>
    <xdr:ext cx="344805" cy="22796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9318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84455</xdr:rowOff>
    </xdr:from>
    <xdr:to>
      <xdr:col>59</xdr:col>
      <xdr:colOff>50800</xdr:colOff>
      <xdr:row>61</xdr:row>
      <xdr:rowOff>84455</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431280" y="10542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45720</xdr:rowOff>
    </xdr:from>
    <xdr:to>
      <xdr:col>59</xdr:col>
      <xdr:colOff>50800</xdr:colOff>
      <xdr:row>59</xdr:row>
      <xdr:rowOff>45720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431280" y="101612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75565</xdr:rowOff>
    </xdr:from>
    <xdr:ext cx="243840" cy="26225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187440" y="10019665"/>
          <a:ext cx="24384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6985</xdr:rowOff>
    </xdr:from>
    <xdr:to>
      <xdr:col>59</xdr:col>
      <xdr:colOff>50800</xdr:colOff>
      <xdr:row>57</xdr:row>
      <xdr:rowOff>6985</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431280" y="9779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36195</xdr:rowOff>
    </xdr:from>
    <xdr:ext cx="526415" cy="26416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5025" y="9637395"/>
          <a:ext cx="52641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143510</xdr:rowOff>
    </xdr:from>
    <xdr:to>
      <xdr:col>59</xdr:col>
      <xdr:colOff>50800</xdr:colOff>
      <xdr:row>54</xdr:row>
      <xdr:rowOff>143510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431280" y="940181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171450</xdr:rowOff>
    </xdr:from>
    <xdr:ext cx="526415" cy="26479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5025" y="92583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104140</xdr:rowOff>
    </xdr:from>
    <xdr:to>
      <xdr:col>59</xdr:col>
      <xdr:colOff>50800</xdr:colOff>
      <xdr:row>52</xdr:row>
      <xdr:rowOff>104140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431280" y="901954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133985</xdr:rowOff>
    </xdr:from>
    <xdr:ext cx="526415" cy="26098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5025" y="8877935"/>
          <a:ext cx="52641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65405</xdr:rowOff>
    </xdr:from>
    <xdr:to>
      <xdr:col>59</xdr:col>
      <xdr:colOff>50800</xdr:colOff>
      <xdr:row>50</xdr:row>
      <xdr:rowOff>65405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431280" y="8637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94615</xdr:rowOff>
    </xdr:from>
    <xdr:ext cx="595630" cy="26416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850890" y="8495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48</xdr:row>
      <xdr:rowOff>26035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431280" y="8255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55880</xdr:rowOff>
    </xdr:from>
    <xdr:ext cx="595630" cy="25971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5850890" y="8114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26035</xdr:rowOff>
    </xdr:from>
    <xdr:to>
      <xdr:col>59</xdr:col>
      <xdr:colOff>50800</xdr:colOff>
      <xdr:row>61</xdr:row>
      <xdr:rowOff>84455</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431280" y="8255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51</xdr:row>
      <xdr:rowOff>71120</xdr:rowOff>
    </xdr:from>
    <xdr:to>
      <xdr:col>54</xdr:col>
      <xdr:colOff>185420</xdr:colOff>
      <xdr:row>58</xdr:row>
      <xdr:rowOff>146685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198100" y="8815070"/>
          <a:ext cx="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150495</xdr:rowOff>
    </xdr:from>
    <xdr:ext cx="464820" cy="264160"/>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248900" y="10094595"/>
          <a:ext cx="46482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5,691</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146685</xdr:rowOff>
    </xdr:from>
    <xdr:to>
      <xdr:col>55</xdr:col>
      <xdr:colOff>88900</xdr:colOff>
      <xdr:row>58</xdr:row>
      <xdr:rowOff>146685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114280" y="100907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17780</xdr:rowOff>
    </xdr:from>
    <xdr:ext cx="593725" cy="262890"/>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248900" y="8590280"/>
          <a:ext cx="59372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105,976</a:t>
          </a:r>
          <a:endParaRPr kumimoji="1" lang="ja-JP" altLang="en-US" sz="1000" b="1">
            <a:latin typeface="ＭＳ Ｐゴシック"/>
          </a:endParaRPr>
        </a:p>
      </xdr:txBody>
    </xdr:sp>
    <xdr:clientData/>
  </xdr:oneCellAnchor>
  <xdr:twoCellAnchor>
    <xdr:from>
      <xdr:col>54</xdr:col>
      <xdr:colOff>101600</xdr:colOff>
      <xdr:row>51</xdr:row>
      <xdr:rowOff>71120</xdr:rowOff>
    </xdr:from>
    <xdr:to>
      <xdr:col>55</xdr:col>
      <xdr:colOff>88900</xdr:colOff>
      <xdr:row>51</xdr:row>
      <xdr:rowOff>71120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114280" y="881507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98425</xdr:rowOff>
    </xdr:from>
    <xdr:to>
      <xdr:col>55</xdr:col>
      <xdr:colOff>0</xdr:colOff>
      <xdr:row>58</xdr:row>
      <xdr:rowOff>118745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385300" y="10042525"/>
          <a:ext cx="8128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57150</xdr:rowOff>
    </xdr:from>
    <xdr:ext cx="529590" cy="26479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248900" y="9486900"/>
          <a:ext cx="52959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37,413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33655</xdr:rowOff>
    </xdr:from>
    <xdr:to>
      <xdr:col>55</xdr:col>
      <xdr:colOff>50800</xdr:colOff>
      <xdr:row>56</xdr:row>
      <xdr:rowOff>137795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152380" y="963485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43815</xdr:rowOff>
    </xdr:from>
    <xdr:to>
      <xdr:col>50</xdr:col>
      <xdr:colOff>114300</xdr:colOff>
      <xdr:row>58</xdr:row>
      <xdr:rowOff>118745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521700" y="9987915"/>
          <a:ext cx="863600" cy="74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63500</xdr:rowOff>
    </xdr:from>
    <xdr:to>
      <xdr:col>50</xdr:col>
      <xdr:colOff>165100</xdr:colOff>
      <xdr:row>56</xdr:row>
      <xdr:rowOff>167005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334500" y="966470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55</xdr:row>
      <xdr:rowOff>8890</xdr:rowOff>
    </xdr:from>
    <xdr:ext cx="534670" cy="26035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123045" y="943864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35,134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635</xdr:rowOff>
    </xdr:from>
    <xdr:to>
      <xdr:col>45</xdr:col>
      <xdr:colOff>177800</xdr:colOff>
      <xdr:row>58</xdr:row>
      <xdr:rowOff>43815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653020" y="9944735"/>
          <a:ext cx="86868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56515</xdr:rowOff>
    </xdr:from>
    <xdr:to>
      <xdr:col>46</xdr:col>
      <xdr:colOff>38100</xdr:colOff>
      <xdr:row>56</xdr:row>
      <xdr:rowOff>160655</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470900" y="96577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1905</xdr:rowOff>
    </xdr:from>
    <xdr:ext cx="529590" cy="26479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259445" y="943165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35,656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635</xdr:rowOff>
    </xdr:from>
    <xdr:to>
      <xdr:col>41</xdr:col>
      <xdr:colOff>50800</xdr:colOff>
      <xdr:row>58</xdr:row>
      <xdr:rowOff>58420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789420" y="9944735"/>
          <a:ext cx="8636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102235</xdr:rowOff>
    </xdr:from>
    <xdr:to>
      <xdr:col>41</xdr:col>
      <xdr:colOff>101600</xdr:colOff>
      <xdr:row>57</xdr:row>
      <xdr:rowOff>30480</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602220" y="970343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47625</xdr:rowOff>
    </xdr:from>
    <xdr:ext cx="529590" cy="26479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395845" y="947737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32,169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71755</xdr:rowOff>
    </xdr:from>
    <xdr:to>
      <xdr:col>36</xdr:col>
      <xdr:colOff>165100</xdr:colOff>
      <xdr:row>57</xdr:row>
      <xdr:rowOff>635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738620" y="96729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17780</xdr:rowOff>
    </xdr:from>
    <xdr:ext cx="534670" cy="26289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527165" y="944753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34,431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81915</xdr:rowOff>
    </xdr:from>
    <xdr:ext cx="762000" cy="26479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0126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81915</xdr:rowOff>
    </xdr:from>
    <xdr:ext cx="762000" cy="26479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1998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81915</xdr:rowOff>
    </xdr:from>
    <xdr:ext cx="762000" cy="26479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336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81915</xdr:rowOff>
    </xdr:from>
    <xdr:ext cx="756920" cy="26479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4676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81915</xdr:rowOff>
    </xdr:from>
    <xdr:ext cx="762000" cy="26479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60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46355</xdr:rowOff>
    </xdr:from>
    <xdr:to>
      <xdr:col>55</xdr:col>
      <xdr:colOff>50800</xdr:colOff>
      <xdr:row>58</xdr:row>
      <xdr:rowOff>149860</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152380" y="9990455"/>
          <a:ext cx="965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134620</xdr:rowOff>
    </xdr:from>
    <xdr:ext cx="464820" cy="260350"/>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248900" y="9907270"/>
          <a:ext cx="46482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9,451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66675</xdr:rowOff>
    </xdr:from>
    <xdr:to>
      <xdr:col>50</xdr:col>
      <xdr:colOff>165100</xdr:colOff>
      <xdr:row>58</xdr:row>
      <xdr:rowOff>170815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334500" y="1001077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161925</xdr:rowOff>
    </xdr:from>
    <xdr:ext cx="464820" cy="26479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155430" y="101060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167005</xdr:rowOff>
    </xdr:from>
    <xdr:to>
      <xdr:col>46</xdr:col>
      <xdr:colOff>38100</xdr:colOff>
      <xdr:row>58</xdr:row>
      <xdr:rowOff>95250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470900" y="993965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58</xdr:row>
      <xdr:rowOff>86360</xdr:rowOff>
    </xdr:from>
    <xdr:ext cx="529590" cy="26289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259445" y="1003046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13,664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123825</xdr:rowOff>
    </xdr:from>
    <xdr:to>
      <xdr:col>41</xdr:col>
      <xdr:colOff>101600</xdr:colOff>
      <xdr:row>58</xdr:row>
      <xdr:rowOff>52705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602220" y="989647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58</xdr:row>
      <xdr:rowOff>43815</xdr:rowOff>
    </xdr:from>
    <xdr:ext cx="529590" cy="26035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395845" y="9987915"/>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16,966</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6985</xdr:rowOff>
    </xdr:from>
    <xdr:to>
      <xdr:col>36</xdr:col>
      <xdr:colOff>165100</xdr:colOff>
      <xdr:row>58</xdr:row>
      <xdr:rowOff>110490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738620" y="995108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58</xdr:row>
      <xdr:rowOff>101600</xdr:rowOff>
    </xdr:from>
    <xdr:ext cx="534670" cy="26035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527165" y="1004570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58420</xdr:rowOff>
    </xdr:from>
    <xdr:to>
      <xdr:col>59</xdr:col>
      <xdr:colOff>50800</xdr:colOff>
      <xdr:row>65</xdr:row>
      <xdr:rowOff>32385</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431280" y="10859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58420</xdr:rowOff>
    </xdr:from>
    <xdr:to>
      <xdr:col>43</xdr:col>
      <xdr:colOff>63500</xdr:colOff>
      <xdr:row>66</xdr:row>
      <xdr:rowOff>143510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5532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90805</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5532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58420</xdr:rowOff>
    </xdr:from>
    <xdr:to>
      <xdr:col>48</xdr:col>
      <xdr:colOff>127000</xdr:colOff>
      <xdr:row>66</xdr:row>
      <xdr:rowOff>143510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54380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90805</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54380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21,434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58420</xdr:rowOff>
    </xdr:from>
    <xdr:to>
      <xdr:col>54</xdr:col>
      <xdr:colOff>127000</xdr:colOff>
      <xdr:row>66</xdr:row>
      <xdr:rowOff>143510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656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66</xdr:row>
      <xdr:rowOff>90805</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656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69,671</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26035</xdr:rowOff>
    </xdr:from>
    <xdr:to>
      <xdr:col>59</xdr:col>
      <xdr:colOff>50800</xdr:colOff>
      <xdr:row>81</xdr:row>
      <xdr:rowOff>84455</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431280" y="11684635"/>
          <a:ext cx="455930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6985</xdr:rowOff>
    </xdr:from>
    <xdr:ext cx="344805" cy="22796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9318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84455</xdr:rowOff>
    </xdr:from>
    <xdr:to>
      <xdr:col>59</xdr:col>
      <xdr:colOff>50800</xdr:colOff>
      <xdr:row>81</xdr:row>
      <xdr:rowOff>84455</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431280" y="13971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101600</xdr:rowOff>
    </xdr:from>
    <xdr:to>
      <xdr:col>59</xdr:col>
      <xdr:colOff>50800</xdr:colOff>
      <xdr:row>79</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431280" y="1364615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130810</xdr:rowOff>
    </xdr:from>
    <xdr:ext cx="243840" cy="26479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187440" y="13503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117475</xdr:rowOff>
    </xdr:from>
    <xdr:to>
      <xdr:col>59</xdr:col>
      <xdr:colOff>50800</xdr:colOff>
      <xdr:row>77</xdr:row>
      <xdr:rowOff>117475</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431280" y="133191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147320</xdr:rowOff>
    </xdr:from>
    <xdr:ext cx="526415" cy="25971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5025" y="1317752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134620</xdr:rowOff>
    </xdr:from>
    <xdr:to>
      <xdr:col>59</xdr:col>
      <xdr:colOff>50800</xdr:colOff>
      <xdr:row>75</xdr:row>
      <xdr:rowOff>134620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431280" y="1299337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163830</xdr:rowOff>
    </xdr:from>
    <xdr:ext cx="526415" cy="26543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5915025" y="12851130"/>
          <a:ext cx="526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151130</xdr:rowOff>
    </xdr:from>
    <xdr:to>
      <xdr:col>59</xdr:col>
      <xdr:colOff>50800</xdr:colOff>
      <xdr:row>73</xdr:row>
      <xdr:rowOff>151130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431280" y="1266698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26415" cy="26289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5915025" y="1252220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168275</xdr:rowOff>
    </xdr:from>
    <xdr:to>
      <xdr:col>59</xdr:col>
      <xdr:colOff>50800</xdr:colOff>
      <xdr:row>71</xdr:row>
      <xdr:rowOff>168275</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431280" y="123412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22860</xdr:rowOff>
    </xdr:from>
    <xdr:ext cx="526415" cy="26479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5025" y="1219581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9525</xdr:rowOff>
    </xdr:from>
    <xdr:to>
      <xdr:col>59</xdr:col>
      <xdr:colOff>50800</xdr:colOff>
      <xdr:row>70</xdr:row>
      <xdr:rowOff>9525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431280" y="1201102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38735</xdr:rowOff>
    </xdr:from>
    <xdr:ext cx="526415" cy="26543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5915025" y="11868785"/>
          <a:ext cx="526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68</xdr:row>
      <xdr:rowOff>26035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431280" y="11684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55880</xdr:rowOff>
    </xdr:from>
    <xdr:ext cx="526415" cy="25971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5915025" y="1154303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26035</xdr:rowOff>
    </xdr:from>
    <xdr:to>
      <xdr:col>59</xdr:col>
      <xdr:colOff>50800</xdr:colOff>
      <xdr:row>81</xdr:row>
      <xdr:rowOff>84455</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431280" y="11684635"/>
          <a:ext cx="455930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71</xdr:row>
      <xdr:rowOff>9525</xdr:rowOff>
    </xdr:from>
    <xdr:to>
      <xdr:col>54</xdr:col>
      <xdr:colOff>185420</xdr:colOff>
      <xdr:row>78</xdr:row>
      <xdr:rowOff>158115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198100" y="12182475"/>
          <a:ext cx="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161925</xdr:rowOff>
    </xdr:from>
    <xdr:ext cx="464820" cy="26479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248900" y="13535025"/>
          <a:ext cx="4648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3,557</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158115</xdr:rowOff>
    </xdr:from>
    <xdr:to>
      <xdr:col>55</xdr:col>
      <xdr:colOff>88900</xdr:colOff>
      <xdr:row>78</xdr:row>
      <xdr:rowOff>158115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114280" y="1353121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130175</xdr:rowOff>
    </xdr:from>
    <xdr:ext cx="529590" cy="26479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248900" y="1196022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44,731</a:t>
          </a:r>
          <a:endParaRPr kumimoji="1" lang="ja-JP" altLang="en-US" sz="1000" b="1">
            <a:latin typeface="ＭＳ Ｐゴシック"/>
          </a:endParaRPr>
        </a:p>
      </xdr:txBody>
    </xdr:sp>
    <xdr:clientData/>
  </xdr:oneCellAnchor>
  <xdr:twoCellAnchor>
    <xdr:from>
      <xdr:col>54</xdr:col>
      <xdr:colOff>101600</xdr:colOff>
      <xdr:row>71</xdr:row>
      <xdr:rowOff>9525</xdr:rowOff>
    </xdr:from>
    <xdr:to>
      <xdr:col>55</xdr:col>
      <xdr:colOff>88900</xdr:colOff>
      <xdr:row>71</xdr:row>
      <xdr:rowOff>9525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114280" y="121824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122555</xdr:rowOff>
    </xdr:from>
    <xdr:to>
      <xdr:col>55</xdr:col>
      <xdr:colOff>0</xdr:colOff>
      <xdr:row>77</xdr:row>
      <xdr:rowOff>9525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385300" y="13152755"/>
          <a:ext cx="8128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92710</xdr:rowOff>
    </xdr:from>
    <xdr:ext cx="529590" cy="26416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248900" y="12780010"/>
          <a:ext cx="5295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20,401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75</xdr:row>
      <xdr:rowOff>69215</xdr:rowOff>
    </xdr:from>
    <xdr:to>
      <xdr:col>55</xdr:col>
      <xdr:colOff>50800</xdr:colOff>
      <xdr:row>75</xdr:row>
      <xdr:rowOff>171450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152380" y="12927965"/>
          <a:ext cx="9652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171450</xdr:rowOff>
    </xdr:from>
    <xdr:to>
      <xdr:col>50</xdr:col>
      <xdr:colOff>114300</xdr:colOff>
      <xdr:row>77</xdr:row>
      <xdr:rowOff>9525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521700" y="12687300"/>
          <a:ext cx="863600" cy="523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94615</xdr:rowOff>
    </xdr:from>
    <xdr:to>
      <xdr:col>50</xdr:col>
      <xdr:colOff>165100</xdr:colOff>
      <xdr:row>76</xdr:row>
      <xdr:rowOff>23495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334500" y="129533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40640</xdr:rowOff>
    </xdr:from>
    <xdr:ext cx="534670" cy="26289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123045" y="12727940"/>
          <a:ext cx="53467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19,625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171450</xdr:rowOff>
    </xdr:from>
    <xdr:to>
      <xdr:col>45</xdr:col>
      <xdr:colOff>177800</xdr:colOff>
      <xdr:row>76</xdr:row>
      <xdr:rowOff>158750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653020" y="12687300"/>
          <a:ext cx="868680" cy="501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33020</xdr:rowOff>
    </xdr:from>
    <xdr:to>
      <xdr:col>46</xdr:col>
      <xdr:colOff>38100</xdr:colOff>
      <xdr:row>75</xdr:row>
      <xdr:rowOff>137160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470900" y="1289177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75</xdr:row>
      <xdr:rowOff>127635</xdr:rowOff>
    </xdr:from>
    <xdr:ext cx="529590" cy="264160"/>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259445" y="1298638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158750</xdr:rowOff>
    </xdr:from>
    <xdr:to>
      <xdr:col>41</xdr:col>
      <xdr:colOff>50800</xdr:colOff>
      <xdr:row>77</xdr:row>
      <xdr:rowOff>39370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789420" y="13188950"/>
          <a:ext cx="8636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83185</xdr:rowOff>
    </xdr:from>
    <xdr:to>
      <xdr:col>41</xdr:col>
      <xdr:colOff>101600</xdr:colOff>
      <xdr:row>77</xdr:row>
      <xdr:rowOff>11430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602220" y="131133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29210</xdr:rowOff>
    </xdr:from>
    <xdr:ext cx="529590" cy="26289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395845" y="12887960"/>
          <a:ext cx="52959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36830</xdr:rowOff>
    </xdr:from>
    <xdr:to>
      <xdr:col>36</xdr:col>
      <xdr:colOff>165100</xdr:colOff>
      <xdr:row>76</xdr:row>
      <xdr:rowOff>140970</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738620" y="1306703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74</xdr:row>
      <xdr:rowOff>158115</xdr:rowOff>
    </xdr:from>
    <xdr:ext cx="534670" cy="26035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527165" y="12845415"/>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16,111</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81915</xdr:rowOff>
    </xdr:from>
    <xdr:ext cx="762000" cy="26479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0126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81915</xdr:rowOff>
    </xdr:from>
    <xdr:ext cx="762000" cy="26479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1998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81915</xdr:rowOff>
    </xdr:from>
    <xdr:ext cx="762000" cy="26479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336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81915</xdr:rowOff>
    </xdr:from>
    <xdr:ext cx="756920" cy="26479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4676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81915</xdr:rowOff>
    </xdr:from>
    <xdr:ext cx="762000" cy="26479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6040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69850</xdr:rowOff>
    </xdr:from>
    <xdr:to>
      <xdr:col>55</xdr:col>
      <xdr:colOff>50800</xdr:colOff>
      <xdr:row>76</xdr:row>
      <xdr:rowOff>171450</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152380" y="13100050"/>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47625</xdr:rowOff>
    </xdr:from>
    <xdr:ext cx="529590" cy="26479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248900" y="1307782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76</xdr:row>
      <xdr:rowOff>133350</xdr:rowOff>
    </xdr:from>
    <xdr:to>
      <xdr:col>50</xdr:col>
      <xdr:colOff>165100</xdr:colOff>
      <xdr:row>77</xdr:row>
      <xdr:rowOff>61595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334500" y="13163550"/>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52705</xdr:rowOff>
    </xdr:from>
    <xdr:ext cx="534670" cy="26225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123045" y="1325435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13,236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73</xdr:row>
      <xdr:rowOff>120650</xdr:rowOff>
    </xdr:from>
    <xdr:to>
      <xdr:col>46</xdr:col>
      <xdr:colOff>38100</xdr:colOff>
      <xdr:row>74</xdr:row>
      <xdr:rowOff>48260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470900" y="12636500"/>
          <a:ext cx="96520"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72</xdr:row>
      <xdr:rowOff>66040</xdr:rowOff>
    </xdr:from>
    <xdr:ext cx="529590" cy="26035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259445" y="1241044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106045</xdr:rowOff>
    </xdr:from>
    <xdr:to>
      <xdr:col>41</xdr:col>
      <xdr:colOff>101600</xdr:colOff>
      <xdr:row>77</xdr:row>
      <xdr:rowOff>34925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602220" y="131362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26035</xdr:rowOff>
    </xdr:from>
    <xdr:ext cx="529590" cy="26479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395845" y="1322768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14,037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76</xdr:row>
      <xdr:rowOff>162560</xdr:rowOff>
    </xdr:from>
    <xdr:to>
      <xdr:col>36</xdr:col>
      <xdr:colOff>165100</xdr:colOff>
      <xdr:row>77</xdr:row>
      <xdr:rowOff>91440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738620" y="13192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77</xdr:row>
      <xdr:rowOff>82550</xdr:rowOff>
    </xdr:from>
    <xdr:ext cx="534670" cy="26479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527165" y="1328420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12,341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58420</xdr:rowOff>
    </xdr:from>
    <xdr:to>
      <xdr:col>59</xdr:col>
      <xdr:colOff>50800</xdr:colOff>
      <xdr:row>85</xdr:row>
      <xdr:rowOff>32385</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431280" y="14288770"/>
          <a:ext cx="45593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58420</xdr:rowOff>
    </xdr:from>
    <xdr:to>
      <xdr:col>43</xdr:col>
      <xdr:colOff>63500</xdr:colOff>
      <xdr:row>86</xdr:row>
      <xdr:rowOff>143510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5532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90805</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5532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58420</xdr:rowOff>
    </xdr:from>
    <xdr:to>
      <xdr:col>48</xdr:col>
      <xdr:colOff>127000</xdr:colOff>
      <xdr:row>86</xdr:row>
      <xdr:rowOff>143510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54380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90805</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54380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51,564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58420</xdr:rowOff>
    </xdr:from>
    <xdr:to>
      <xdr:col>54</xdr:col>
      <xdr:colOff>127000</xdr:colOff>
      <xdr:row>86</xdr:row>
      <xdr:rowOff>143510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656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46</xdr:col>
      <xdr:colOff>127000</xdr:colOff>
      <xdr:row>86</xdr:row>
      <xdr:rowOff>90805</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656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45,466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26035</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431280" y="15113635"/>
          <a:ext cx="455930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6985</xdr:rowOff>
    </xdr:from>
    <xdr:ext cx="344805" cy="22796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9318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431280" y="17399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100</xdr:row>
      <xdr:rowOff>111760</xdr:rowOff>
    </xdr:from>
    <xdr:ext cx="243840" cy="254000"/>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187440" y="17256760"/>
          <a:ext cx="24384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431280" y="17018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98</xdr:row>
      <xdr:rowOff>73660</xdr:rowOff>
    </xdr:from>
    <xdr:ext cx="526415" cy="259080"/>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5025" y="16875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431280" y="16637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26415" cy="259080"/>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502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431280" y="16256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26415" cy="254000"/>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5025" y="16113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431280" y="15875000"/>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26415" cy="259080"/>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5025" y="1573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65405</xdr:rowOff>
    </xdr:from>
    <xdr:to>
      <xdr:col>59</xdr:col>
      <xdr:colOff>50800</xdr:colOff>
      <xdr:row>90</xdr:row>
      <xdr:rowOff>65405</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431280" y="1549590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94615</xdr:rowOff>
    </xdr:from>
    <xdr:ext cx="595630" cy="264160"/>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850890" y="15353665"/>
          <a:ext cx="59563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88</xdr:row>
      <xdr:rowOff>26035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431280" y="15113635"/>
          <a:ext cx="4559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55880</xdr:rowOff>
    </xdr:from>
    <xdr:ext cx="595630" cy="25971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850890" y="14972030"/>
          <a:ext cx="59563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26035</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431280" y="15113635"/>
          <a:ext cx="455930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185420</xdr:colOff>
      <xdr:row>90</xdr:row>
      <xdr:rowOff>38735</xdr:rowOff>
    </xdr:from>
    <xdr:to>
      <xdr:col>54</xdr:col>
      <xdr:colOff>185420</xdr:colOff>
      <xdr:row>97</xdr:row>
      <xdr:rowOff>127000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198100" y="15469235"/>
          <a:ext cx="0" cy="1288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130810</xdr:rowOff>
    </xdr:from>
    <xdr:ext cx="529590" cy="259080"/>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248900" y="1676146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33,658</a:t>
          </a:r>
          <a:endParaRPr kumimoji="1" lang="ja-JP" altLang="en-US" sz="1000" b="1">
            <a:latin typeface="ＭＳ Ｐゴシック"/>
            <a:ea typeface="ＭＳ Ｐゴシック"/>
          </a:endParaRPr>
        </a:p>
      </xdr:txBody>
    </xdr:sp>
    <xdr:clientData/>
  </xdr:oneCellAnchor>
  <xdr:twoCellAnchor>
    <xdr:from>
      <xdr:col>54</xdr:col>
      <xdr:colOff>101600</xdr:colOff>
      <xdr:row>97</xdr:row>
      <xdr:rowOff>127000</xdr:rowOff>
    </xdr:from>
    <xdr:to>
      <xdr:col>55</xdr:col>
      <xdr:colOff>88900</xdr:colOff>
      <xdr:row>97</xdr:row>
      <xdr:rowOff>127000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114280" y="1675765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160655</xdr:rowOff>
    </xdr:from>
    <xdr:ext cx="593725" cy="26479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248900" y="15248255"/>
          <a:ext cx="59372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101,317</a:t>
          </a:r>
          <a:endParaRPr kumimoji="1" lang="ja-JP" altLang="en-US" sz="1000" b="1">
            <a:latin typeface="ＭＳ Ｐゴシック"/>
          </a:endParaRPr>
        </a:p>
      </xdr:txBody>
    </xdr:sp>
    <xdr:clientData/>
  </xdr:oneCellAnchor>
  <xdr:twoCellAnchor>
    <xdr:from>
      <xdr:col>54</xdr:col>
      <xdr:colOff>101600</xdr:colOff>
      <xdr:row>90</xdr:row>
      <xdr:rowOff>38735</xdr:rowOff>
    </xdr:from>
    <xdr:to>
      <xdr:col>55</xdr:col>
      <xdr:colOff>88900</xdr:colOff>
      <xdr:row>90</xdr:row>
      <xdr:rowOff>38735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114280" y="1546923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63500</xdr:rowOff>
    </xdr:from>
    <xdr:to>
      <xdr:col>55</xdr:col>
      <xdr:colOff>0</xdr:colOff>
      <xdr:row>96</xdr:row>
      <xdr:rowOff>147955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385300" y="16351250"/>
          <a:ext cx="8128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85090</xdr:rowOff>
    </xdr:from>
    <xdr:ext cx="529590" cy="259080"/>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248900" y="16029940"/>
          <a:ext cx="52959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61,409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94</xdr:row>
      <xdr:rowOff>62230</xdr:rowOff>
    </xdr:from>
    <xdr:to>
      <xdr:col>55</xdr:col>
      <xdr:colOff>50800</xdr:colOff>
      <xdr:row>94</xdr:row>
      <xdr:rowOff>163830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152380" y="16178530"/>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147955</xdr:rowOff>
    </xdr:from>
    <xdr:to>
      <xdr:col>50</xdr:col>
      <xdr:colOff>114300</xdr:colOff>
      <xdr:row>97</xdr:row>
      <xdr:rowOff>3175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521700" y="16607155"/>
          <a:ext cx="8636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120650</xdr:rowOff>
    </xdr:from>
    <xdr:to>
      <xdr:col>50</xdr:col>
      <xdr:colOff>165100</xdr:colOff>
      <xdr:row>95</xdr:row>
      <xdr:rowOff>50800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334500" y="1623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67945</xdr:rowOff>
    </xdr:from>
    <xdr:ext cx="534670" cy="2584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123045" y="160127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58,317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96</xdr:row>
      <xdr:rowOff>128270</xdr:rowOff>
    </xdr:from>
    <xdr:to>
      <xdr:col>45</xdr:col>
      <xdr:colOff>177800</xdr:colOff>
      <xdr:row>97</xdr:row>
      <xdr:rowOff>3175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653020" y="16587470"/>
          <a:ext cx="86868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90805</xdr:rowOff>
    </xdr:from>
    <xdr:to>
      <xdr:col>46</xdr:col>
      <xdr:colOff>38100</xdr:colOff>
      <xdr:row>95</xdr:row>
      <xdr:rowOff>20955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470900" y="1620710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37465</xdr:rowOff>
    </xdr:from>
    <xdr:ext cx="529590" cy="259080"/>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259445" y="1598231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96</xdr:row>
      <xdr:rowOff>128270</xdr:rowOff>
    </xdr:from>
    <xdr:to>
      <xdr:col>41</xdr:col>
      <xdr:colOff>50800</xdr:colOff>
      <xdr:row>97</xdr:row>
      <xdr:rowOff>90805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789420" y="16587470"/>
          <a:ext cx="863600" cy="133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3810</xdr:rowOff>
    </xdr:from>
    <xdr:to>
      <xdr:col>41</xdr:col>
      <xdr:colOff>101600</xdr:colOff>
      <xdr:row>94</xdr:row>
      <xdr:rowOff>105410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602220" y="1612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92</xdr:row>
      <xdr:rowOff>121920</xdr:rowOff>
    </xdr:from>
    <xdr:ext cx="529590" cy="254000"/>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395845" y="1589532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64,475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91</xdr:row>
      <xdr:rowOff>135255</xdr:rowOff>
    </xdr:from>
    <xdr:to>
      <xdr:col>36</xdr:col>
      <xdr:colOff>165100</xdr:colOff>
      <xdr:row>92</xdr:row>
      <xdr:rowOff>65405</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738620" y="1573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90</xdr:row>
      <xdr:rowOff>83820</xdr:rowOff>
    </xdr:from>
    <xdr:ext cx="534670" cy="26098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527165" y="15514320"/>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84,567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0126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1998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336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5692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4676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604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12065</xdr:rowOff>
    </xdr:from>
    <xdr:to>
      <xdr:col>55</xdr:col>
      <xdr:colOff>50800</xdr:colOff>
      <xdr:row>95</xdr:row>
      <xdr:rowOff>113665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152380" y="1629981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161925</xdr:rowOff>
    </xdr:from>
    <xdr:ext cx="529590" cy="259080"/>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248900" y="1627822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55,030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97790</xdr:rowOff>
    </xdr:from>
    <xdr:to>
      <xdr:col>50</xdr:col>
      <xdr:colOff>165100</xdr:colOff>
      <xdr:row>97</xdr:row>
      <xdr:rowOff>27305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334500" y="16556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18415</xdr:rowOff>
    </xdr:from>
    <xdr:ext cx="534670" cy="254000"/>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123045" y="166490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41,582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96</xdr:row>
      <xdr:rowOff>123825</xdr:rowOff>
    </xdr:from>
    <xdr:to>
      <xdr:col>46</xdr:col>
      <xdr:colOff>38100</xdr:colOff>
      <xdr:row>97</xdr:row>
      <xdr:rowOff>53975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470900" y="1658302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45085</xdr:rowOff>
    </xdr:from>
    <xdr:ext cx="529590" cy="2584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259445" y="1667573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40,178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77470</xdr:rowOff>
    </xdr:from>
    <xdr:to>
      <xdr:col>41</xdr:col>
      <xdr:colOff>101600</xdr:colOff>
      <xdr:row>97</xdr:row>
      <xdr:rowOff>7620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60222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170180</xdr:rowOff>
    </xdr:from>
    <xdr:ext cx="529590" cy="259080"/>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395845" y="16629380"/>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42,614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40640</xdr:rowOff>
    </xdr:from>
    <xdr:to>
      <xdr:col>36</xdr:col>
      <xdr:colOff>165100</xdr:colOff>
      <xdr:row>97</xdr:row>
      <xdr:rowOff>141605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73862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132715</xdr:rowOff>
    </xdr:from>
    <xdr:ext cx="534670" cy="254000"/>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527165" y="16763365"/>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58420</xdr:rowOff>
    </xdr:from>
    <xdr:to>
      <xdr:col>89</xdr:col>
      <xdr:colOff>177800</xdr:colOff>
      <xdr:row>25</xdr:row>
      <xdr:rowOff>32385</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11580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58420</xdr:rowOff>
    </xdr:from>
    <xdr:to>
      <xdr:col>74</xdr:col>
      <xdr:colOff>0</xdr:colOff>
      <xdr:row>26</xdr:row>
      <xdr:rowOff>143510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2377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90805</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2377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58420</xdr:rowOff>
    </xdr:from>
    <xdr:to>
      <xdr:col>79</xdr:col>
      <xdr:colOff>63500</xdr:colOff>
      <xdr:row>26</xdr:row>
      <xdr:rowOff>143510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228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90805</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228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58420</xdr:rowOff>
    </xdr:from>
    <xdr:to>
      <xdr:col>85</xdr:col>
      <xdr:colOff>63500</xdr:colOff>
      <xdr:row>26</xdr:row>
      <xdr:rowOff>143510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340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26</xdr:row>
      <xdr:rowOff>90805</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340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15,933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26035</xdr:rowOff>
    </xdr:from>
    <xdr:to>
      <xdr:col>89</xdr:col>
      <xdr:colOff>177800</xdr:colOff>
      <xdr:row>41</xdr:row>
      <xdr:rowOff>84455</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11580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6985</xdr:rowOff>
    </xdr:from>
    <xdr:ext cx="344805" cy="22796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077700" y="4636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84455</xdr:rowOff>
    </xdr:from>
    <xdr:to>
      <xdr:col>89</xdr:col>
      <xdr:colOff>177800</xdr:colOff>
      <xdr:row>41</xdr:row>
      <xdr:rowOff>84455</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11580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101600</xdr:rowOff>
    </xdr:from>
    <xdr:to>
      <xdr:col>89</xdr:col>
      <xdr:colOff>177800</xdr:colOff>
      <xdr:row>39</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115800" y="678815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130810</xdr:rowOff>
    </xdr:from>
    <xdr:ext cx="243840" cy="26479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71960" y="664591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117475</xdr:rowOff>
    </xdr:from>
    <xdr:to>
      <xdr:col>89</xdr:col>
      <xdr:colOff>177800</xdr:colOff>
      <xdr:row>37</xdr:row>
      <xdr:rowOff>117475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115800" y="64611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147320</xdr:rowOff>
    </xdr:from>
    <xdr:ext cx="526415" cy="25971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599545" y="631952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134620</xdr:rowOff>
    </xdr:from>
    <xdr:to>
      <xdr:col>89</xdr:col>
      <xdr:colOff>177800</xdr:colOff>
      <xdr:row>35</xdr:row>
      <xdr:rowOff>134620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115800" y="613537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34</xdr:row>
      <xdr:rowOff>163830</xdr:rowOff>
    </xdr:from>
    <xdr:ext cx="526415" cy="26543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599545" y="5993130"/>
          <a:ext cx="52641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151130</xdr:rowOff>
    </xdr:from>
    <xdr:to>
      <xdr:col>89</xdr:col>
      <xdr:colOff>177800</xdr:colOff>
      <xdr:row>33</xdr:row>
      <xdr:rowOff>151130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115800" y="580898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6350</xdr:rowOff>
    </xdr:from>
    <xdr:ext cx="526415" cy="26289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599545" y="5664200"/>
          <a:ext cx="52641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168275</xdr:rowOff>
    </xdr:from>
    <xdr:to>
      <xdr:col>89</xdr:col>
      <xdr:colOff>177800</xdr:colOff>
      <xdr:row>31</xdr:row>
      <xdr:rowOff>168275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115800" y="54832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22860</xdr:rowOff>
    </xdr:from>
    <xdr:ext cx="526415" cy="26479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599545" y="533781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9525</xdr:rowOff>
    </xdr:from>
    <xdr:to>
      <xdr:col>89</xdr:col>
      <xdr:colOff>177800</xdr:colOff>
      <xdr:row>30</xdr:row>
      <xdr:rowOff>9525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115800" y="515302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38735</xdr:rowOff>
    </xdr:from>
    <xdr:ext cx="590550" cy="265430"/>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535410" y="5010785"/>
          <a:ext cx="59055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28</xdr:row>
      <xdr:rowOff>26035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11580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55880</xdr:rowOff>
    </xdr:from>
    <xdr:ext cx="590550" cy="25971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535410" y="4685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26035</xdr:rowOff>
    </xdr:from>
    <xdr:to>
      <xdr:col>89</xdr:col>
      <xdr:colOff>177800</xdr:colOff>
      <xdr:row>41</xdr:row>
      <xdr:rowOff>84455</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11580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9525</xdr:rowOff>
    </xdr:from>
    <xdr:to>
      <xdr:col>85</xdr:col>
      <xdr:colOff>126365</xdr:colOff>
      <xdr:row>38</xdr:row>
      <xdr:rowOff>48260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885795" y="5153025"/>
          <a:ext cx="127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52705</xdr:rowOff>
    </xdr:from>
    <xdr:ext cx="534670" cy="26225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5938500" y="6567805"/>
          <a:ext cx="53467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13,629</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48260</xdr:rowOff>
    </xdr:from>
    <xdr:to>
      <xdr:col>86</xdr:col>
      <xdr:colOff>25400</xdr:colOff>
      <xdr:row>38</xdr:row>
      <xdr:rowOff>48260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798800" y="6563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130175</xdr:rowOff>
    </xdr:from>
    <xdr:ext cx="534670" cy="26479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5938500" y="493077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99,972</a:t>
          </a:r>
          <a:endParaRPr kumimoji="1" lang="ja-JP" altLang="en-US" sz="1000" b="1">
            <a:latin typeface="ＭＳ Ｐゴシック"/>
          </a:endParaRPr>
        </a:p>
      </xdr:txBody>
    </xdr:sp>
    <xdr:clientData/>
  </xdr:oneCellAnchor>
  <xdr:twoCellAnchor>
    <xdr:from>
      <xdr:col>85</xdr:col>
      <xdr:colOff>38100</xdr:colOff>
      <xdr:row>30</xdr:row>
      <xdr:rowOff>9525</xdr:rowOff>
    </xdr:from>
    <xdr:to>
      <xdr:col>86</xdr:col>
      <xdr:colOff>25400</xdr:colOff>
      <xdr:row>30</xdr:row>
      <xdr:rowOff>9525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798800" y="515302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159385</xdr:rowOff>
    </xdr:from>
    <xdr:to>
      <xdr:col>85</xdr:col>
      <xdr:colOff>127000</xdr:colOff>
      <xdr:row>37</xdr:row>
      <xdr:rowOff>76200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069820" y="6331585"/>
          <a:ext cx="81788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111760</xdr:rowOff>
    </xdr:from>
    <xdr:ext cx="534670" cy="260350"/>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5938500" y="628396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26,451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133985</xdr:rowOff>
    </xdr:from>
    <xdr:to>
      <xdr:col>85</xdr:col>
      <xdr:colOff>177800</xdr:colOff>
      <xdr:row>37</xdr:row>
      <xdr:rowOff>62230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836900" y="630618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76200</xdr:rowOff>
    </xdr:from>
    <xdr:to>
      <xdr:col>81</xdr:col>
      <xdr:colOff>50800</xdr:colOff>
      <xdr:row>37</xdr:row>
      <xdr:rowOff>79375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206220" y="6419850"/>
          <a:ext cx="8636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137795</xdr:rowOff>
    </xdr:from>
    <xdr:to>
      <xdr:col>81</xdr:col>
      <xdr:colOff>101600</xdr:colOff>
      <xdr:row>37</xdr:row>
      <xdr:rowOff>66675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019020" y="63099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83185</xdr:rowOff>
    </xdr:from>
    <xdr:ext cx="529590" cy="26479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812645" y="6083935"/>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162560</xdr:rowOff>
    </xdr:from>
    <xdr:to>
      <xdr:col>76</xdr:col>
      <xdr:colOff>114300</xdr:colOff>
      <xdr:row>37</xdr:row>
      <xdr:rowOff>79375</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3342620" y="6334760"/>
          <a:ext cx="8636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44450</xdr:rowOff>
    </xdr:from>
    <xdr:to>
      <xdr:col>76</xdr:col>
      <xdr:colOff>165100</xdr:colOff>
      <xdr:row>36</xdr:row>
      <xdr:rowOff>147955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155420" y="6216650"/>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164465</xdr:rowOff>
    </xdr:from>
    <xdr:ext cx="534670" cy="26479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943965" y="599376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31,785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162560</xdr:rowOff>
    </xdr:from>
    <xdr:to>
      <xdr:col>71</xdr:col>
      <xdr:colOff>177800</xdr:colOff>
      <xdr:row>36</xdr:row>
      <xdr:rowOff>170815</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473940" y="6334760"/>
          <a:ext cx="86868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113665</xdr:rowOff>
    </xdr:from>
    <xdr:to>
      <xdr:col>72</xdr:col>
      <xdr:colOff>38100</xdr:colOff>
      <xdr:row>37</xdr:row>
      <xdr:rowOff>42545</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291820" y="628586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33020</xdr:rowOff>
    </xdr:from>
    <xdr:ext cx="529590" cy="25971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080365" y="6376670"/>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27,653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135255</xdr:rowOff>
    </xdr:from>
    <xdr:to>
      <xdr:col>67</xdr:col>
      <xdr:colOff>101600</xdr:colOff>
      <xdr:row>37</xdr:row>
      <xdr:rowOff>64135</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423140" y="63074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54610</xdr:rowOff>
    </xdr:from>
    <xdr:ext cx="529590" cy="26035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216765" y="639826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26,368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81915</xdr:rowOff>
    </xdr:from>
    <xdr:ext cx="762000" cy="26479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70228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81915</xdr:rowOff>
    </xdr:from>
    <xdr:ext cx="756920" cy="26479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8844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81915</xdr:rowOff>
    </xdr:from>
    <xdr:ext cx="762000" cy="26479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0208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81915</xdr:rowOff>
    </xdr:from>
    <xdr:ext cx="762000" cy="26479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1572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81915</xdr:rowOff>
    </xdr:from>
    <xdr:ext cx="756920" cy="26479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2885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106680</xdr:rowOff>
    </xdr:from>
    <xdr:to>
      <xdr:col>85</xdr:col>
      <xdr:colOff>177800</xdr:colOff>
      <xdr:row>37</xdr:row>
      <xdr:rowOff>35560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836900" y="627888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130175</xdr:rowOff>
    </xdr:from>
    <xdr:ext cx="534670" cy="26479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5938500" y="6130925"/>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28,043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37</xdr:row>
      <xdr:rowOff>24130</xdr:rowOff>
    </xdr:from>
    <xdr:to>
      <xdr:col>81</xdr:col>
      <xdr:colOff>101600</xdr:colOff>
      <xdr:row>37</xdr:row>
      <xdr:rowOff>127635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019020" y="6367780"/>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118745</xdr:rowOff>
    </xdr:from>
    <xdr:ext cx="529590" cy="26543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812645" y="6462395"/>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22,504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37</xdr:row>
      <xdr:rowOff>27305</xdr:rowOff>
    </xdr:from>
    <xdr:to>
      <xdr:col>76</xdr:col>
      <xdr:colOff>165100</xdr:colOff>
      <xdr:row>37</xdr:row>
      <xdr:rowOff>130810</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155420" y="63709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122555</xdr:rowOff>
    </xdr:from>
    <xdr:ext cx="534670" cy="26098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943965" y="646620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22,297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111125</xdr:rowOff>
    </xdr:from>
    <xdr:to>
      <xdr:col>72</xdr:col>
      <xdr:colOff>38100</xdr:colOff>
      <xdr:row>37</xdr:row>
      <xdr:rowOff>39370</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291820" y="6283325"/>
          <a:ext cx="965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56515</xdr:rowOff>
    </xdr:from>
    <xdr:ext cx="529590" cy="25971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080365" y="6057265"/>
          <a:ext cx="5295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27,783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118745</xdr:rowOff>
    </xdr:from>
    <xdr:to>
      <xdr:col>67</xdr:col>
      <xdr:colOff>101600</xdr:colOff>
      <xdr:row>37</xdr:row>
      <xdr:rowOff>47625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423140" y="62909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64770</xdr:rowOff>
    </xdr:from>
    <xdr:ext cx="529590" cy="26162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216765" y="6065520"/>
          <a:ext cx="529590"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27,335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58420</xdr:rowOff>
    </xdr:from>
    <xdr:to>
      <xdr:col>89</xdr:col>
      <xdr:colOff>177800</xdr:colOff>
      <xdr:row>45</xdr:row>
      <xdr:rowOff>32385</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11580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58420</xdr:rowOff>
    </xdr:from>
    <xdr:to>
      <xdr:col>74</xdr:col>
      <xdr:colOff>0</xdr:colOff>
      <xdr:row>46</xdr:row>
      <xdr:rowOff>143510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2377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90805</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2377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58420</xdr:rowOff>
    </xdr:from>
    <xdr:to>
      <xdr:col>79</xdr:col>
      <xdr:colOff>63500</xdr:colOff>
      <xdr:row>46</xdr:row>
      <xdr:rowOff>143510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228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90805</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228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63,139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58420</xdr:rowOff>
    </xdr:from>
    <xdr:to>
      <xdr:col>85</xdr:col>
      <xdr:colOff>63500</xdr:colOff>
      <xdr:row>46</xdr:row>
      <xdr:rowOff>143510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340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46</xdr:row>
      <xdr:rowOff>90805</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340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75,652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26035</xdr:rowOff>
    </xdr:from>
    <xdr:to>
      <xdr:col>89</xdr:col>
      <xdr:colOff>177800</xdr:colOff>
      <xdr:row>61</xdr:row>
      <xdr:rowOff>84455</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11580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6985</xdr:rowOff>
    </xdr:from>
    <xdr:ext cx="344805" cy="22796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077700" y="8065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84455</xdr:rowOff>
    </xdr:from>
    <xdr:to>
      <xdr:col>89</xdr:col>
      <xdr:colOff>177800</xdr:colOff>
      <xdr:row>61</xdr:row>
      <xdr:rowOff>84455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11580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114300</xdr:rowOff>
    </xdr:from>
    <xdr:ext cx="243840" cy="26479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71960" y="104013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143510</xdr:rowOff>
    </xdr:from>
    <xdr:to>
      <xdr:col>89</xdr:col>
      <xdr:colOff>177800</xdr:colOff>
      <xdr:row>59</xdr:row>
      <xdr:rowOff>143510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115800" y="102590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171450</xdr:rowOff>
    </xdr:from>
    <xdr:ext cx="526415" cy="26479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599545" y="1011555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26035</xdr:rowOff>
    </xdr:from>
    <xdr:to>
      <xdr:col>89</xdr:col>
      <xdr:colOff>177800</xdr:colOff>
      <xdr:row>58</xdr:row>
      <xdr:rowOff>26035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115800" y="99701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57</xdr:row>
      <xdr:rowOff>55880</xdr:rowOff>
    </xdr:from>
    <xdr:ext cx="526415" cy="25971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599545" y="982853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84455</xdr:rowOff>
    </xdr:from>
    <xdr:to>
      <xdr:col>89</xdr:col>
      <xdr:colOff>177800</xdr:colOff>
      <xdr:row>56</xdr:row>
      <xdr:rowOff>84455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115800" y="968565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55</xdr:row>
      <xdr:rowOff>114300</xdr:rowOff>
    </xdr:from>
    <xdr:ext cx="526415" cy="26479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599545" y="954405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143510</xdr:rowOff>
    </xdr:from>
    <xdr:to>
      <xdr:col>89</xdr:col>
      <xdr:colOff>177800</xdr:colOff>
      <xdr:row>54</xdr:row>
      <xdr:rowOff>143510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11580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171450</xdr:rowOff>
    </xdr:from>
    <xdr:ext cx="526415" cy="26479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599545" y="92583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26035</xdr:rowOff>
    </xdr:from>
    <xdr:to>
      <xdr:col>89</xdr:col>
      <xdr:colOff>177800</xdr:colOff>
      <xdr:row>53</xdr:row>
      <xdr:rowOff>26035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115800" y="911288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52</xdr:row>
      <xdr:rowOff>55880</xdr:rowOff>
    </xdr:from>
    <xdr:ext cx="590550" cy="25971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535410" y="897128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51</xdr:row>
      <xdr:rowOff>84455</xdr:rowOff>
    </xdr:from>
    <xdr:to>
      <xdr:col>89</xdr:col>
      <xdr:colOff>177800</xdr:colOff>
      <xdr:row>51</xdr:row>
      <xdr:rowOff>84455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115800" y="88284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50</xdr:row>
      <xdr:rowOff>114300</xdr:rowOff>
    </xdr:from>
    <xdr:ext cx="590550" cy="26479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535410" y="8686800"/>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49</xdr:row>
      <xdr:rowOff>143510</xdr:rowOff>
    </xdr:from>
    <xdr:to>
      <xdr:col>89</xdr:col>
      <xdr:colOff>177800</xdr:colOff>
      <xdr:row>49</xdr:row>
      <xdr:rowOff>143510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115800" y="854456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48</xdr:row>
      <xdr:rowOff>171450</xdr:rowOff>
    </xdr:from>
    <xdr:ext cx="590550" cy="26479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535410" y="8401050"/>
          <a:ext cx="59055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48</xdr:row>
      <xdr:rowOff>26035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11580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55880</xdr:rowOff>
    </xdr:from>
    <xdr:ext cx="590550" cy="25971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535410" y="8114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26035</xdr:rowOff>
    </xdr:from>
    <xdr:to>
      <xdr:col>89</xdr:col>
      <xdr:colOff>177800</xdr:colOff>
      <xdr:row>61</xdr:row>
      <xdr:rowOff>84455</xdr:rowOff>
    </xdr:to>
    <xdr:sp macro="" textlink="">
      <xdr:nvSpPr>
        <xdr:cNvPr id="579" name="教育費グラフ枠">
          <a:extLst>
            <a:ext uri="{FF2B5EF4-FFF2-40B4-BE49-F238E27FC236}">
              <a16:creationId xmlns:a16="http://schemas.microsoft.com/office/drawing/2014/main" id="{00000000-0008-0000-0700-000043020000}"/>
            </a:ext>
          </a:extLst>
        </xdr:cNvPr>
        <xdr:cNvSpPr/>
      </xdr:nvSpPr>
      <xdr:spPr>
        <a:xfrm>
          <a:off x="1211580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130175</xdr:rowOff>
    </xdr:from>
    <xdr:to>
      <xdr:col>85</xdr:col>
      <xdr:colOff>126365</xdr:colOff>
      <xdr:row>58</xdr:row>
      <xdr:rowOff>104775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5885795" y="8702675"/>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107950</xdr:rowOff>
    </xdr:from>
    <xdr:ext cx="534670" cy="264795"/>
    <xdr:sp macro="" textlink="">
      <xdr:nvSpPr>
        <xdr:cNvPr id="581" name="教育費最小値テキスト">
          <a:extLst>
            <a:ext uri="{FF2B5EF4-FFF2-40B4-BE49-F238E27FC236}">
              <a16:creationId xmlns:a16="http://schemas.microsoft.com/office/drawing/2014/main" id="{00000000-0008-0000-0700-000045020000}"/>
            </a:ext>
          </a:extLst>
        </xdr:cNvPr>
        <xdr:cNvSpPr txBox="1"/>
      </xdr:nvSpPr>
      <xdr:spPr>
        <a:xfrm>
          <a:off x="15938500" y="100520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34,643</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104775</xdr:rowOff>
    </xdr:from>
    <xdr:to>
      <xdr:col>86</xdr:col>
      <xdr:colOff>25400</xdr:colOff>
      <xdr:row>58</xdr:row>
      <xdr:rowOff>104775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798800" y="100488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76200</xdr:rowOff>
    </xdr:from>
    <xdr:ext cx="598805" cy="261620"/>
    <xdr:sp macro="" textlink="">
      <xdr:nvSpPr>
        <xdr:cNvPr id="583" name="教育費最大値テキスト">
          <a:extLst>
            <a:ext uri="{FF2B5EF4-FFF2-40B4-BE49-F238E27FC236}">
              <a16:creationId xmlns:a16="http://schemas.microsoft.com/office/drawing/2014/main" id="{00000000-0008-0000-0700-000047020000}"/>
            </a:ext>
          </a:extLst>
        </xdr:cNvPr>
        <xdr:cNvSpPr txBox="1"/>
      </xdr:nvSpPr>
      <xdr:spPr>
        <a:xfrm>
          <a:off x="15938500" y="8477250"/>
          <a:ext cx="598805" cy="2616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128,838</a:t>
          </a:r>
          <a:endParaRPr kumimoji="1" lang="ja-JP" altLang="en-US" sz="1000" b="1">
            <a:latin typeface="ＭＳ Ｐゴシック"/>
          </a:endParaRPr>
        </a:p>
      </xdr:txBody>
    </xdr:sp>
    <xdr:clientData/>
  </xdr:oneCellAnchor>
  <xdr:twoCellAnchor>
    <xdr:from>
      <xdr:col>85</xdr:col>
      <xdr:colOff>38100</xdr:colOff>
      <xdr:row>50</xdr:row>
      <xdr:rowOff>130175</xdr:rowOff>
    </xdr:from>
    <xdr:to>
      <xdr:col>86</xdr:col>
      <xdr:colOff>25400</xdr:colOff>
      <xdr:row>50</xdr:row>
      <xdr:rowOff>130175</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5798800" y="870267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104775</xdr:rowOff>
    </xdr:from>
    <xdr:to>
      <xdr:col>85</xdr:col>
      <xdr:colOff>127000</xdr:colOff>
      <xdr:row>56</xdr:row>
      <xdr:rowOff>98425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5069820" y="9534525"/>
          <a:ext cx="817880" cy="165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124460</xdr:rowOff>
    </xdr:from>
    <xdr:ext cx="534670" cy="260350"/>
    <xdr:sp macro="" textlink="">
      <xdr:nvSpPr>
        <xdr:cNvPr id="586" name="教育費平均値テキスト">
          <a:extLst>
            <a:ext uri="{FF2B5EF4-FFF2-40B4-BE49-F238E27FC236}">
              <a16:creationId xmlns:a16="http://schemas.microsoft.com/office/drawing/2014/main" id="{00000000-0008-0000-0700-00004A020000}"/>
            </a:ext>
          </a:extLst>
        </xdr:cNvPr>
        <xdr:cNvSpPr txBox="1"/>
      </xdr:nvSpPr>
      <xdr:spPr>
        <a:xfrm>
          <a:off x="15938500" y="9382760"/>
          <a:ext cx="534670" cy="2603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67,306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101600</xdr:rowOff>
    </xdr:from>
    <xdr:to>
      <xdr:col>85</xdr:col>
      <xdr:colOff>177800</xdr:colOff>
      <xdr:row>56</xdr:row>
      <xdr:rowOff>29845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5836900" y="95313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104775</xdr:rowOff>
    </xdr:from>
    <xdr:to>
      <xdr:col>81</xdr:col>
      <xdr:colOff>50800</xdr:colOff>
      <xdr:row>55</xdr:row>
      <xdr:rowOff>104775</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4206220" y="9363075"/>
          <a:ext cx="863600" cy="171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130175</xdr:rowOff>
    </xdr:from>
    <xdr:to>
      <xdr:col>81</xdr:col>
      <xdr:colOff>101600</xdr:colOff>
      <xdr:row>56</xdr:row>
      <xdr:rowOff>59055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5019020" y="955992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49530</xdr:rowOff>
    </xdr:from>
    <xdr:ext cx="529590" cy="26543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812645" y="965073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104775</xdr:rowOff>
    </xdr:from>
    <xdr:to>
      <xdr:col>76</xdr:col>
      <xdr:colOff>114300</xdr:colOff>
      <xdr:row>56</xdr:row>
      <xdr:rowOff>114300</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3342620" y="9363075"/>
          <a:ext cx="863600" cy="352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100330</xdr:rowOff>
    </xdr:from>
    <xdr:to>
      <xdr:col>76</xdr:col>
      <xdr:colOff>165100</xdr:colOff>
      <xdr:row>56</xdr:row>
      <xdr:rowOff>29210</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4155420" y="95300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56</xdr:row>
      <xdr:rowOff>19685</xdr:rowOff>
    </xdr:from>
    <xdr:ext cx="534670" cy="26098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943965" y="9620885"/>
          <a:ext cx="534670"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67,366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56</xdr:row>
      <xdr:rowOff>1905</xdr:rowOff>
    </xdr:from>
    <xdr:to>
      <xdr:col>71</xdr:col>
      <xdr:colOff>177800</xdr:colOff>
      <xdr:row>56</xdr:row>
      <xdr:rowOff>114300</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2473940" y="9603105"/>
          <a:ext cx="86868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151765</xdr:rowOff>
    </xdr:from>
    <xdr:to>
      <xdr:col>72</xdr:col>
      <xdr:colOff>38100</xdr:colOff>
      <xdr:row>56</xdr:row>
      <xdr:rowOff>80645</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3291820" y="958151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54</xdr:row>
      <xdr:rowOff>98425</xdr:rowOff>
    </xdr:from>
    <xdr:ext cx="529590" cy="26225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080365" y="9356725"/>
          <a:ext cx="52959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63,800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47625</xdr:rowOff>
    </xdr:from>
    <xdr:to>
      <xdr:col>67</xdr:col>
      <xdr:colOff>101600</xdr:colOff>
      <xdr:row>56</xdr:row>
      <xdr:rowOff>151130</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2423140" y="964882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142240</xdr:rowOff>
    </xdr:from>
    <xdr:ext cx="529590" cy="265430"/>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216765" y="9743440"/>
          <a:ext cx="52959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58,960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81915</xdr:rowOff>
    </xdr:from>
    <xdr:ext cx="762000" cy="26479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70228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81915</xdr:rowOff>
    </xdr:from>
    <xdr:ext cx="756920" cy="26479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8844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81915</xdr:rowOff>
    </xdr:from>
    <xdr:ext cx="762000" cy="26479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0208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81915</xdr:rowOff>
    </xdr:from>
    <xdr:ext cx="762000" cy="26479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1572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81915</xdr:rowOff>
    </xdr:from>
    <xdr:ext cx="756920" cy="26479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2885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56</xdr:row>
      <xdr:rowOff>46355</xdr:rowOff>
    </xdr:from>
    <xdr:to>
      <xdr:col>85</xdr:col>
      <xdr:colOff>177800</xdr:colOff>
      <xdr:row>56</xdr:row>
      <xdr:rowOff>149860</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5836900" y="9647555"/>
          <a:ext cx="10160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24130</xdr:rowOff>
    </xdr:from>
    <xdr:ext cx="534670" cy="264795"/>
    <xdr:sp macro="" textlink="">
      <xdr:nvSpPr>
        <xdr:cNvPr id="605" name="教育費該当値テキスト">
          <a:extLst>
            <a:ext uri="{FF2B5EF4-FFF2-40B4-BE49-F238E27FC236}">
              <a16:creationId xmlns:a16="http://schemas.microsoft.com/office/drawing/2014/main" id="{00000000-0008-0000-0700-00005D020000}"/>
            </a:ext>
          </a:extLst>
        </xdr:cNvPr>
        <xdr:cNvSpPr txBox="1"/>
      </xdr:nvSpPr>
      <xdr:spPr>
        <a:xfrm>
          <a:off x="15938500" y="962533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59,076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55</xdr:row>
      <xdr:rowOff>53340</xdr:rowOff>
    </xdr:from>
    <xdr:to>
      <xdr:col>81</xdr:col>
      <xdr:colOff>101600</xdr:colOff>
      <xdr:row>55</xdr:row>
      <xdr:rowOff>157480</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5019020" y="948309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171450</xdr:rowOff>
    </xdr:from>
    <xdr:ext cx="529590" cy="26479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812645" y="9258300"/>
          <a:ext cx="52959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70,598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52705</xdr:rowOff>
    </xdr:from>
    <xdr:to>
      <xdr:col>76</xdr:col>
      <xdr:colOff>165100</xdr:colOff>
      <xdr:row>54</xdr:row>
      <xdr:rowOff>156845</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4155420" y="931100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52</xdr:row>
      <xdr:rowOff>171450</xdr:rowOff>
    </xdr:from>
    <xdr:ext cx="534670" cy="26479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3943965" y="9086850"/>
          <a:ext cx="53467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82,602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56</xdr:row>
      <xdr:rowOff>62230</xdr:rowOff>
    </xdr:from>
    <xdr:to>
      <xdr:col>72</xdr:col>
      <xdr:colOff>38100</xdr:colOff>
      <xdr:row>56</xdr:row>
      <xdr:rowOff>166370</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3291820" y="9663430"/>
          <a:ext cx="965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56</xdr:row>
      <xdr:rowOff>157480</xdr:rowOff>
    </xdr:from>
    <xdr:ext cx="529590" cy="260350"/>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3080365" y="9758680"/>
          <a:ext cx="52959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57,967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55</xdr:row>
      <xdr:rowOff>125095</xdr:rowOff>
    </xdr:from>
    <xdr:to>
      <xdr:col>67</xdr:col>
      <xdr:colOff>101600</xdr:colOff>
      <xdr:row>56</xdr:row>
      <xdr:rowOff>53975</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2423140" y="955484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70485</xdr:rowOff>
    </xdr:from>
    <xdr:ext cx="529590" cy="264160"/>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216765" y="9328785"/>
          <a:ext cx="52959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65,629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58420</xdr:rowOff>
    </xdr:from>
    <xdr:to>
      <xdr:col>89</xdr:col>
      <xdr:colOff>177800</xdr:colOff>
      <xdr:row>65</xdr:row>
      <xdr:rowOff>32385</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115800" y="10859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58420</xdr:rowOff>
    </xdr:from>
    <xdr:to>
      <xdr:col>74</xdr:col>
      <xdr:colOff>0</xdr:colOff>
      <xdr:row>66</xdr:row>
      <xdr:rowOff>143510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2377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90805</xdr:rowOff>
    </xdr:from>
    <xdr:to>
      <xdr:col>74</xdr:col>
      <xdr:colOff>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2377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58420</xdr:rowOff>
    </xdr:from>
    <xdr:to>
      <xdr:col>79</xdr:col>
      <xdr:colOff>63500</xdr:colOff>
      <xdr:row>66</xdr:row>
      <xdr:rowOff>143510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322832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90805</xdr:rowOff>
    </xdr:from>
    <xdr:to>
      <xdr:col>79</xdr:col>
      <xdr:colOff>63500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322832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58420</xdr:rowOff>
    </xdr:from>
    <xdr:to>
      <xdr:col>85</xdr:col>
      <xdr:colOff>63500</xdr:colOff>
      <xdr:row>66</xdr:row>
      <xdr:rowOff>143510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4340840" y="11202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66</xdr:row>
      <xdr:rowOff>90805</xdr:rowOff>
    </xdr:from>
    <xdr:to>
      <xdr:col>85</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4340840" y="11406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26035</xdr:rowOff>
    </xdr:from>
    <xdr:to>
      <xdr:col>89</xdr:col>
      <xdr:colOff>177800</xdr:colOff>
      <xdr:row>81</xdr:row>
      <xdr:rowOff>84455</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115800" y="11684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6985</xdr:rowOff>
    </xdr:from>
    <xdr:ext cx="344805" cy="22796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077700" y="11494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84455</xdr:rowOff>
    </xdr:from>
    <xdr:to>
      <xdr:col>89</xdr:col>
      <xdr:colOff>177800</xdr:colOff>
      <xdr:row>81</xdr:row>
      <xdr:rowOff>84455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115800" y="13971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143510</xdr:rowOff>
    </xdr:from>
    <xdr:to>
      <xdr:col>89</xdr:col>
      <xdr:colOff>177800</xdr:colOff>
      <xdr:row>78</xdr:row>
      <xdr:rowOff>143510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115800" y="13516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171450</xdr:rowOff>
    </xdr:from>
    <xdr:ext cx="243840" cy="26479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71960" y="13373100"/>
          <a:ext cx="24384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26035</xdr:rowOff>
    </xdr:from>
    <xdr:to>
      <xdr:col>89</xdr:col>
      <xdr:colOff>177800</xdr:colOff>
      <xdr:row>76</xdr:row>
      <xdr:rowOff>26035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115800" y="13056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55880</xdr:rowOff>
    </xdr:from>
    <xdr:ext cx="526415" cy="25971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599545" y="1291463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84455</xdr:rowOff>
    </xdr:from>
    <xdr:to>
      <xdr:col>89</xdr:col>
      <xdr:colOff>177800</xdr:colOff>
      <xdr:row>73</xdr:row>
      <xdr:rowOff>84455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115800" y="12600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114300</xdr:rowOff>
    </xdr:from>
    <xdr:ext cx="526415" cy="26479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599545" y="124587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143510</xdr:rowOff>
    </xdr:from>
    <xdr:to>
      <xdr:col>89</xdr:col>
      <xdr:colOff>177800</xdr:colOff>
      <xdr:row>70</xdr:row>
      <xdr:rowOff>143510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115800" y="12145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171450</xdr:rowOff>
    </xdr:from>
    <xdr:ext cx="526415" cy="26479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599545" y="12001500"/>
          <a:ext cx="52641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68</xdr:row>
      <xdr:rowOff>26035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115800" y="11684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55880</xdr:rowOff>
    </xdr:from>
    <xdr:ext cx="526415" cy="25971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599545" y="11543030"/>
          <a:ext cx="52641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26035</xdr:rowOff>
    </xdr:from>
    <xdr:to>
      <xdr:col>89</xdr:col>
      <xdr:colOff>177800</xdr:colOff>
      <xdr:row>81</xdr:row>
      <xdr:rowOff>84455</xdr:rowOff>
    </xdr:to>
    <xdr:sp macro="" textlink="">
      <xdr:nvSpPr>
        <xdr:cNvPr id="634" name="災害復旧費グラフ枠">
          <a:extLst>
            <a:ext uri="{FF2B5EF4-FFF2-40B4-BE49-F238E27FC236}">
              <a16:creationId xmlns:a16="http://schemas.microsoft.com/office/drawing/2014/main" id="{00000000-0008-0000-0700-00007A020000}"/>
            </a:ext>
          </a:extLst>
        </xdr:cNvPr>
        <xdr:cNvSpPr/>
      </xdr:nvSpPr>
      <xdr:spPr>
        <a:xfrm>
          <a:off x="12115800" y="11684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3810</xdr:rowOff>
    </xdr:from>
    <xdr:to>
      <xdr:col>85</xdr:col>
      <xdr:colOff>126365</xdr:colOff>
      <xdr:row>78</xdr:row>
      <xdr:rowOff>143510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885795" y="12005310"/>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146685</xdr:rowOff>
    </xdr:from>
    <xdr:ext cx="249555" cy="259715"/>
    <xdr:sp macro="" textlink="">
      <xdr:nvSpPr>
        <xdr:cNvPr id="636" name="災害復旧費最小値テキスト">
          <a:extLst>
            <a:ext uri="{FF2B5EF4-FFF2-40B4-BE49-F238E27FC236}">
              <a16:creationId xmlns:a16="http://schemas.microsoft.com/office/drawing/2014/main" id="{00000000-0008-0000-0700-00007C020000}"/>
            </a:ext>
          </a:extLst>
        </xdr:cNvPr>
        <xdr:cNvSpPr txBox="1"/>
      </xdr:nvSpPr>
      <xdr:spPr>
        <a:xfrm>
          <a:off x="15938500" y="13519785"/>
          <a:ext cx="24955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143510</xdr:rowOff>
    </xdr:from>
    <xdr:to>
      <xdr:col>86</xdr:col>
      <xdr:colOff>25400</xdr:colOff>
      <xdr:row>78</xdr:row>
      <xdr:rowOff>143510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798800" y="13516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124460</xdr:rowOff>
    </xdr:from>
    <xdr:ext cx="534670" cy="260350"/>
    <xdr:sp macro="" textlink="">
      <xdr:nvSpPr>
        <xdr:cNvPr id="638" name="災害復旧費最大値テキスト">
          <a:extLst>
            <a:ext uri="{FF2B5EF4-FFF2-40B4-BE49-F238E27FC236}">
              <a16:creationId xmlns:a16="http://schemas.microsoft.com/office/drawing/2014/main" id="{00000000-0008-0000-0700-00007E020000}"/>
            </a:ext>
          </a:extLst>
        </xdr:cNvPr>
        <xdr:cNvSpPr txBox="1"/>
      </xdr:nvSpPr>
      <xdr:spPr>
        <a:xfrm>
          <a:off x="15938500" y="11783060"/>
          <a:ext cx="534670"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32,970</a:t>
          </a:r>
          <a:endParaRPr kumimoji="1" lang="ja-JP" altLang="en-US" sz="1000" b="1">
            <a:latin typeface="ＭＳ Ｐゴシック"/>
          </a:endParaRPr>
        </a:p>
      </xdr:txBody>
    </xdr:sp>
    <xdr:clientData/>
  </xdr:oneCellAnchor>
  <xdr:twoCellAnchor>
    <xdr:from>
      <xdr:col>85</xdr:col>
      <xdr:colOff>38100</xdr:colOff>
      <xdr:row>70</xdr:row>
      <xdr:rowOff>3810</xdr:rowOff>
    </xdr:from>
    <xdr:to>
      <xdr:col>86</xdr:col>
      <xdr:colOff>25400</xdr:colOff>
      <xdr:row>70</xdr:row>
      <xdr:rowOff>3810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798800" y="120053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143510</xdr:rowOff>
    </xdr:from>
    <xdr:to>
      <xdr:col>85</xdr:col>
      <xdr:colOff>127000</xdr:colOff>
      <xdr:row>78</xdr:row>
      <xdr:rowOff>143510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5069820" y="1351661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32385</xdr:rowOff>
    </xdr:from>
    <xdr:ext cx="469900" cy="259715"/>
    <xdr:sp macro="" textlink="">
      <xdr:nvSpPr>
        <xdr:cNvPr id="641" name="災害復旧費平均値テキスト">
          <a:extLst>
            <a:ext uri="{FF2B5EF4-FFF2-40B4-BE49-F238E27FC236}">
              <a16:creationId xmlns:a16="http://schemas.microsoft.com/office/drawing/2014/main" id="{00000000-0008-0000-0700-000081020000}"/>
            </a:ext>
          </a:extLst>
        </xdr:cNvPr>
        <xdr:cNvSpPr txBox="1"/>
      </xdr:nvSpPr>
      <xdr:spPr>
        <a:xfrm>
          <a:off x="15938500" y="13062585"/>
          <a:ext cx="469900"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5,495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77</xdr:row>
      <xdr:rowOff>9525</xdr:rowOff>
    </xdr:from>
    <xdr:to>
      <xdr:col>85</xdr:col>
      <xdr:colOff>177800</xdr:colOff>
      <xdr:row>77</xdr:row>
      <xdr:rowOff>113030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836900" y="13211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143510</xdr:rowOff>
    </xdr:from>
    <xdr:to>
      <xdr:col>81</xdr:col>
      <xdr:colOff>50800</xdr:colOff>
      <xdr:row>78</xdr:row>
      <xdr:rowOff>143510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4206220" y="13516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32385</xdr:rowOff>
    </xdr:from>
    <xdr:to>
      <xdr:col>81</xdr:col>
      <xdr:colOff>101600</xdr:colOff>
      <xdr:row>77</xdr:row>
      <xdr:rowOff>136525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5019020" y="13234035"/>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75</xdr:row>
      <xdr:rowOff>153035</xdr:rowOff>
    </xdr:from>
    <xdr:ext cx="464820" cy="26543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839950" y="13011785"/>
          <a:ext cx="46482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143510</xdr:rowOff>
    </xdr:from>
    <xdr:to>
      <xdr:col>76</xdr:col>
      <xdr:colOff>114300</xdr:colOff>
      <xdr:row>78</xdr:row>
      <xdr:rowOff>143510</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3342620" y="13516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106680</xdr:rowOff>
    </xdr:from>
    <xdr:to>
      <xdr:col>76</xdr:col>
      <xdr:colOff>165100</xdr:colOff>
      <xdr:row>77</xdr:row>
      <xdr:rowOff>35560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4155420" y="131368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75</xdr:row>
      <xdr:rowOff>52705</xdr:rowOff>
    </xdr:from>
    <xdr:ext cx="464820" cy="26225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976350" y="12911455"/>
          <a:ext cx="46482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143510</xdr:rowOff>
    </xdr:from>
    <xdr:to>
      <xdr:col>71</xdr:col>
      <xdr:colOff>177800</xdr:colOff>
      <xdr:row>78</xdr:row>
      <xdr:rowOff>143510</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a:off x="12473940" y="13516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18415</xdr:rowOff>
    </xdr:from>
    <xdr:to>
      <xdr:col>72</xdr:col>
      <xdr:colOff>38100</xdr:colOff>
      <xdr:row>76</xdr:row>
      <xdr:rowOff>122555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3291820" y="13048615"/>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74</xdr:row>
      <xdr:rowOff>139065</xdr:rowOff>
    </xdr:from>
    <xdr:ext cx="469900" cy="26479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112750" y="12826365"/>
          <a:ext cx="4699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76</xdr:row>
      <xdr:rowOff>86995</xdr:rowOff>
    </xdr:from>
    <xdr:to>
      <xdr:col>67</xdr:col>
      <xdr:colOff>101600</xdr:colOff>
      <xdr:row>77</xdr:row>
      <xdr:rowOff>15240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2423140" y="1311719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75</xdr:row>
      <xdr:rowOff>32385</xdr:rowOff>
    </xdr:from>
    <xdr:ext cx="464820" cy="25971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244070" y="12891135"/>
          <a:ext cx="4648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81915</xdr:rowOff>
    </xdr:from>
    <xdr:ext cx="762000" cy="26479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70228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81915</xdr:rowOff>
    </xdr:from>
    <xdr:ext cx="756920" cy="26479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88440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81915</xdr:rowOff>
    </xdr:from>
    <xdr:ext cx="762000" cy="26479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0208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81915</xdr:rowOff>
    </xdr:from>
    <xdr:ext cx="762000" cy="26479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157200" y="13969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81915</xdr:rowOff>
    </xdr:from>
    <xdr:ext cx="756920" cy="26479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288520" y="13969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78</xdr:row>
      <xdr:rowOff>90805</xdr:rowOff>
    </xdr:from>
    <xdr:to>
      <xdr:col>85</xdr:col>
      <xdr:colOff>177800</xdr:colOff>
      <xdr:row>79</xdr:row>
      <xdr:rowOff>19685</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836900" y="13463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3810</xdr:rowOff>
    </xdr:from>
    <xdr:ext cx="249555" cy="265430"/>
    <xdr:sp macro="" textlink="">
      <xdr:nvSpPr>
        <xdr:cNvPr id="660" name="災害復旧費該当値テキスト">
          <a:extLst>
            <a:ext uri="{FF2B5EF4-FFF2-40B4-BE49-F238E27FC236}">
              <a16:creationId xmlns:a16="http://schemas.microsoft.com/office/drawing/2014/main" id="{00000000-0008-0000-0700-000094020000}"/>
            </a:ext>
          </a:extLst>
        </xdr:cNvPr>
        <xdr:cNvSpPr txBox="1"/>
      </xdr:nvSpPr>
      <xdr:spPr>
        <a:xfrm>
          <a:off x="15938500" y="1337691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90805</xdr:rowOff>
    </xdr:from>
    <xdr:to>
      <xdr:col>81</xdr:col>
      <xdr:colOff>101600</xdr:colOff>
      <xdr:row>79</xdr:row>
      <xdr:rowOff>19685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5019020" y="13463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9555" cy="26035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950440" y="13554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90805</xdr:rowOff>
    </xdr:from>
    <xdr:to>
      <xdr:col>76</xdr:col>
      <xdr:colOff>165100</xdr:colOff>
      <xdr:row>79</xdr:row>
      <xdr:rowOff>19685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4155420" y="13463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9555" cy="260350"/>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086840" y="13554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90805</xdr:rowOff>
    </xdr:from>
    <xdr:to>
      <xdr:col>72</xdr:col>
      <xdr:colOff>38100</xdr:colOff>
      <xdr:row>79</xdr:row>
      <xdr:rowOff>19685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3291820" y="13463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4475" cy="260350"/>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3218160" y="135547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90805</xdr:rowOff>
    </xdr:from>
    <xdr:to>
      <xdr:col>67</xdr:col>
      <xdr:colOff>101600</xdr:colOff>
      <xdr:row>79</xdr:row>
      <xdr:rowOff>19685</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2423140" y="13463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9555" cy="260350"/>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354560" y="13554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58420</xdr:rowOff>
    </xdr:from>
    <xdr:to>
      <xdr:col>89</xdr:col>
      <xdr:colOff>177800</xdr:colOff>
      <xdr:row>85</xdr:row>
      <xdr:rowOff>32385</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115800" y="14288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58420</xdr:rowOff>
    </xdr:from>
    <xdr:to>
      <xdr:col>74</xdr:col>
      <xdr:colOff>0</xdr:colOff>
      <xdr:row>86</xdr:row>
      <xdr:rowOff>143510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2377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90805</xdr:rowOff>
    </xdr:from>
    <xdr:to>
      <xdr:col>74</xdr:col>
      <xdr:colOff>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2377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58420</xdr:rowOff>
    </xdr:from>
    <xdr:to>
      <xdr:col>79</xdr:col>
      <xdr:colOff>63500</xdr:colOff>
      <xdr:row>86</xdr:row>
      <xdr:rowOff>143510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22832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90805</xdr:rowOff>
    </xdr:from>
    <xdr:to>
      <xdr:col>79</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22832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58420</xdr:rowOff>
    </xdr:from>
    <xdr:to>
      <xdr:col>85</xdr:col>
      <xdr:colOff>63500</xdr:colOff>
      <xdr:row>86</xdr:row>
      <xdr:rowOff>143510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340840" y="14631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77</xdr:col>
      <xdr:colOff>63500</xdr:colOff>
      <xdr:row>86</xdr:row>
      <xdr:rowOff>90805</xdr:rowOff>
    </xdr:from>
    <xdr:to>
      <xdr:col>85</xdr:col>
      <xdr:colOff>63500</xdr:colOff>
      <xdr:row>88</xdr:row>
      <xdr:rowOff>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340840" y="14835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26035</xdr:rowOff>
    </xdr:from>
    <xdr:to>
      <xdr:col>89</xdr:col>
      <xdr:colOff>177800</xdr:colOff>
      <xdr:row>101</xdr:row>
      <xdr:rowOff>82550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115800" y="15113635"/>
          <a:ext cx="4564380" cy="228536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6985</xdr:rowOff>
    </xdr:from>
    <xdr:ext cx="344805" cy="22796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077700" y="14923135"/>
          <a:ext cx="34480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115800" y="17399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115800" y="17018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840"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71960" y="1687576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115800" y="16637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26415" cy="25908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599545" y="16494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115800" y="16256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26415" cy="25400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599545" y="16113760"/>
          <a:ext cx="526415"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115800" y="1587500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26415" cy="25908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599545" y="15732760"/>
          <a:ext cx="52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65405</xdr:rowOff>
    </xdr:from>
    <xdr:to>
      <xdr:col>89</xdr:col>
      <xdr:colOff>177800</xdr:colOff>
      <xdr:row>90</xdr:row>
      <xdr:rowOff>65405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115800" y="15495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94615</xdr:rowOff>
    </xdr:from>
    <xdr:ext cx="590550" cy="26416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535410" y="15353665"/>
          <a:ext cx="59055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88</xdr:row>
      <xdr:rowOff>26035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115800" y="15113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55880</xdr:rowOff>
    </xdr:from>
    <xdr:ext cx="590550" cy="25971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535410" y="14972030"/>
          <a:ext cx="59055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26035</xdr:rowOff>
    </xdr:from>
    <xdr:to>
      <xdr:col>89</xdr:col>
      <xdr:colOff>177800</xdr:colOff>
      <xdr:row>101</xdr:row>
      <xdr:rowOff>82550</xdr:rowOff>
    </xdr:to>
    <xdr:sp macro="" textlink="">
      <xdr:nvSpPr>
        <xdr:cNvPr id="691" name="公債費グラフ枠">
          <a:extLst>
            <a:ext uri="{FF2B5EF4-FFF2-40B4-BE49-F238E27FC236}">
              <a16:creationId xmlns:a16="http://schemas.microsoft.com/office/drawing/2014/main" id="{00000000-0008-0000-0700-0000B3020000}"/>
            </a:ext>
          </a:extLst>
        </xdr:cNvPr>
        <xdr:cNvSpPr/>
      </xdr:nvSpPr>
      <xdr:spPr>
        <a:xfrm>
          <a:off x="12115800" y="15113635"/>
          <a:ext cx="4564380" cy="2285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25400</xdr:rowOff>
    </xdr:from>
    <xdr:to>
      <xdr:col>85</xdr:col>
      <xdr:colOff>126365</xdr:colOff>
      <xdr:row>99</xdr:row>
      <xdr:rowOff>3810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885795" y="15455900"/>
          <a:ext cx="1270" cy="1521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7620</xdr:rowOff>
    </xdr:from>
    <xdr:ext cx="469900" cy="254000"/>
    <xdr:sp macro="" textlink="">
      <xdr:nvSpPr>
        <xdr:cNvPr id="693" name="公債費最小値テキスト">
          <a:extLst>
            <a:ext uri="{FF2B5EF4-FFF2-40B4-BE49-F238E27FC236}">
              <a16:creationId xmlns:a16="http://schemas.microsoft.com/office/drawing/2014/main" id="{00000000-0008-0000-0700-0000B5020000}"/>
            </a:ext>
          </a:extLst>
        </xdr:cNvPr>
        <xdr:cNvSpPr txBox="1"/>
      </xdr:nvSpPr>
      <xdr:spPr>
        <a:xfrm>
          <a:off x="15938500" y="16981170"/>
          <a:ext cx="4699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3,223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3810</xdr:rowOff>
    </xdr:from>
    <xdr:to>
      <xdr:col>86</xdr:col>
      <xdr:colOff>25400</xdr:colOff>
      <xdr:row>99</xdr:row>
      <xdr:rowOff>3810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798800" y="1697736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146050</xdr:rowOff>
    </xdr:from>
    <xdr:ext cx="598805" cy="260350"/>
    <xdr:sp macro="" textlink="">
      <xdr:nvSpPr>
        <xdr:cNvPr id="695" name="公債費最大値テキスト">
          <a:extLst>
            <a:ext uri="{FF2B5EF4-FFF2-40B4-BE49-F238E27FC236}">
              <a16:creationId xmlns:a16="http://schemas.microsoft.com/office/drawing/2014/main" id="{00000000-0008-0000-0700-0000B7020000}"/>
            </a:ext>
          </a:extLst>
        </xdr:cNvPr>
        <xdr:cNvSpPr txBox="1"/>
      </xdr:nvSpPr>
      <xdr:spPr>
        <a:xfrm>
          <a:off x="15938500" y="15233650"/>
          <a:ext cx="59880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85</xdr:col>
      <xdr:colOff>38100</xdr:colOff>
      <xdr:row>90</xdr:row>
      <xdr:rowOff>25400</xdr:rowOff>
    </xdr:from>
    <xdr:to>
      <xdr:col>86</xdr:col>
      <xdr:colOff>25400</xdr:colOff>
      <xdr:row>90</xdr:row>
      <xdr:rowOff>25400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5798800" y="1545590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30480</xdr:rowOff>
    </xdr:from>
    <xdr:to>
      <xdr:col>85</xdr:col>
      <xdr:colOff>127000</xdr:colOff>
      <xdr:row>97</xdr:row>
      <xdr:rowOff>45720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5069820" y="16661130"/>
          <a:ext cx="81788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111125</xdr:rowOff>
    </xdr:from>
    <xdr:ext cx="534670" cy="254000"/>
    <xdr:sp macro="" textlink="">
      <xdr:nvSpPr>
        <xdr:cNvPr id="698" name="公債費平均値テキスト">
          <a:extLst>
            <a:ext uri="{FF2B5EF4-FFF2-40B4-BE49-F238E27FC236}">
              <a16:creationId xmlns:a16="http://schemas.microsoft.com/office/drawing/2014/main" id="{00000000-0008-0000-0700-0000BA020000}"/>
            </a:ext>
          </a:extLst>
        </xdr:cNvPr>
        <xdr:cNvSpPr txBox="1"/>
      </xdr:nvSpPr>
      <xdr:spPr>
        <a:xfrm>
          <a:off x="15938500" y="16055975"/>
          <a:ext cx="534670" cy="2540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60,046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88265</xdr:rowOff>
    </xdr:from>
    <xdr:to>
      <xdr:col>85</xdr:col>
      <xdr:colOff>177800</xdr:colOff>
      <xdr:row>95</xdr:row>
      <xdr:rowOff>18415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836900" y="1620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45720</xdr:rowOff>
    </xdr:from>
    <xdr:to>
      <xdr:col>81</xdr:col>
      <xdr:colOff>50800</xdr:colOff>
      <xdr:row>97</xdr:row>
      <xdr:rowOff>102235</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4206220" y="16676370"/>
          <a:ext cx="8636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112395</xdr:rowOff>
    </xdr:from>
    <xdr:to>
      <xdr:col>81</xdr:col>
      <xdr:colOff>101600</xdr:colOff>
      <xdr:row>95</xdr:row>
      <xdr:rowOff>42545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5019020" y="162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59055</xdr:rowOff>
    </xdr:from>
    <xdr:ext cx="529590"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812645" y="1600390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58,156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99695</xdr:rowOff>
    </xdr:from>
    <xdr:to>
      <xdr:col>76</xdr:col>
      <xdr:colOff>114300</xdr:colOff>
      <xdr:row>97</xdr:row>
      <xdr:rowOff>102235</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3342620" y="16730345"/>
          <a:ext cx="8636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139700</xdr:rowOff>
    </xdr:from>
    <xdr:to>
      <xdr:col>76</xdr:col>
      <xdr:colOff>165100</xdr:colOff>
      <xdr:row>95</xdr:row>
      <xdr:rowOff>69850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4155420" y="1625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86360</xdr:rowOff>
    </xdr:from>
    <xdr:ext cx="534670" cy="25400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943965" y="1603121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81915</xdr:rowOff>
    </xdr:from>
    <xdr:to>
      <xdr:col>71</xdr:col>
      <xdr:colOff>177800</xdr:colOff>
      <xdr:row>97</xdr:row>
      <xdr:rowOff>99695</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a:off x="12473940" y="16712565"/>
          <a:ext cx="86868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147955</xdr:rowOff>
    </xdr:from>
    <xdr:to>
      <xdr:col>72</xdr:col>
      <xdr:colOff>38100</xdr:colOff>
      <xdr:row>95</xdr:row>
      <xdr:rowOff>78105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3291820" y="16264255"/>
          <a:ext cx="965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93</xdr:row>
      <xdr:rowOff>94615</xdr:rowOff>
    </xdr:from>
    <xdr:ext cx="529590" cy="25908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080365" y="1603946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55,345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94</xdr:row>
      <xdr:rowOff>144145</xdr:rowOff>
    </xdr:from>
    <xdr:to>
      <xdr:col>67</xdr:col>
      <xdr:colOff>101600</xdr:colOff>
      <xdr:row>95</xdr:row>
      <xdr:rowOff>74930</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2423140" y="162604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93</xdr:row>
      <xdr:rowOff>90805</xdr:rowOff>
    </xdr:from>
    <xdr:ext cx="529590" cy="2584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216765" y="16035655"/>
          <a:ext cx="529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55,631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70228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5692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88440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02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1572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56920"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288520" y="17396460"/>
          <a:ext cx="756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151130</xdr:rowOff>
    </xdr:from>
    <xdr:to>
      <xdr:col>85</xdr:col>
      <xdr:colOff>177800</xdr:colOff>
      <xdr:row>97</xdr:row>
      <xdr:rowOff>81280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836900" y="1661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129540</xdr:rowOff>
    </xdr:from>
    <xdr:ext cx="534670" cy="259080"/>
    <xdr:sp macro="" textlink="">
      <xdr:nvSpPr>
        <xdr:cNvPr id="717" name="公債費該当値テキスト">
          <a:extLst>
            <a:ext uri="{FF2B5EF4-FFF2-40B4-BE49-F238E27FC236}">
              <a16:creationId xmlns:a16="http://schemas.microsoft.com/office/drawing/2014/main" id="{00000000-0008-0000-0700-0000CD020000}"/>
            </a:ext>
          </a:extLst>
        </xdr:cNvPr>
        <xdr:cNvSpPr txBox="1"/>
      </xdr:nvSpPr>
      <xdr:spPr>
        <a:xfrm>
          <a:off x="15938500" y="165887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28,115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166370</xdr:rowOff>
    </xdr:from>
    <xdr:to>
      <xdr:col>81</xdr:col>
      <xdr:colOff>101600</xdr:colOff>
      <xdr:row>97</xdr:row>
      <xdr:rowOff>96520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5019020" y="1662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87630</xdr:rowOff>
    </xdr:from>
    <xdr:ext cx="529590" cy="25400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812645" y="16718280"/>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26,917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52070</xdr:rowOff>
    </xdr:from>
    <xdr:to>
      <xdr:col>76</xdr:col>
      <xdr:colOff>165100</xdr:colOff>
      <xdr:row>97</xdr:row>
      <xdr:rowOff>153035</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4155420" y="166827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144780</xdr:rowOff>
    </xdr:from>
    <xdr:ext cx="534670" cy="25400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943965" y="16775430"/>
          <a:ext cx="53467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22,425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48895</xdr:rowOff>
    </xdr:from>
    <xdr:to>
      <xdr:col>72</xdr:col>
      <xdr:colOff>38100</xdr:colOff>
      <xdr:row>97</xdr:row>
      <xdr:rowOff>150495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3291820" y="16679545"/>
          <a:ext cx="965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141605</xdr:rowOff>
    </xdr:from>
    <xdr:ext cx="52959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3080365" y="16772255"/>
          <a:ext cx="529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22,650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31115</xdr:rowOff>
    </xdr:from>
    <xdr:to>
      <xdr:col>67</xdr:col>
      <xdr:colOff>101600</xdr:colOff>
      <xdr:row>97</xdr:row>
      <xdr:rowOff>132715</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2423140" y="166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123825</xdr:rowOff>
    </xdr:from>
    <xdr:ext cx="529590" cy="254000"/>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2216765" y="16754475"/>
          <a:ext cx="52959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24,056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58420</xdr:rowOff>
    </xdr:from>
    <xdr:to>
      <xdr:col>120</xdr:col>
      <xdr:colOff>114300</xdr:colOff>
      <xdr:row>25</xdr:row>
      <xdr:rowOff>32385</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7800320" y="4001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58420</xdr:rowOff>
    </xdr:from>
    <xdr:to>
      <xdr:col>104</xdr:col>
      <xdr:colOff>127000</xdr:colOff>
      <xdr:row>26</xdr:row>
      <xdr:rowOff>143510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792732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90805</xdr:rowOff>
    </xdr:from>
    <xdr:to>
      <xdr:col>104</xdr:col>
      <xdr:colOff>127000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792732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58420</xdr:rowOff>
    </xdr:from>
    <xdr:to>
      <xdr:col>110</xdr:col>
      <xdr:colOff>0</xdr:colOff>
      <xdr:row>26</xdr:row>
      <xdr:rowOff>143510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91284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90805</xdr:rowOff>
    </xdr:from>
    <xdr:to>
      <xdr:col>110</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91284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987</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58420</xdr:rowOff>
    </xdr:from>
    <xdr:to>
      <xdr:col>116</xdr:col>
      <xdr:colOff>0</xdr:colOff>
      <xdr:row>26</xdr:row>
      <xdr:rowOff>143510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025360" y="4344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26</xdr:row>
      <xdr:rowOff>90805</xdr:rowOff>
    </xdr:from>
    <xdr:to>
      <xdr:col>116</xdr:col>
      <xdr:colOff>0</xdr:colOff>
      <xdr:row>28</xdr:row>
      <xdr:rowOff>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025360" y="4548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26035</xdr:rowOff>
    </xdr:from>
    <xdr:to>
      <xdr:col>120</xdr:col>
      <xdr:colOff>114300</xdr:colOff>
      <xdr:row>41</xdr:row>
      <xdr:rowOff>84455</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7800320" y="4826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6985</xdr:rowOff>
    </xdr:from>
    <xdr:ext cx="349885" cy="22796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67300" y="4636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84455</xdr:rowOff>
    </xdr:from>
    <xdr:to>
      <xdr:col>120</xdr:col>
      <xdr:colOff>114300</xdr:colOff>
      <xdr:row>41</xdr:row>
      <xdr:rowOff>84455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7800320" y="7113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143510</xdr:rowOff>
    </xdr:from>
    <xdr:to>
      <xdr:col>120</xdr:col>
      <xdr:colOff>114300</xdr:colOff>
      <xdr:row>38</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7800320" y="66586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171450</xdr:rowOff>
    </xdr:from>
    <xdr:ext cx="248920" cy="26479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561560" y="65151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26035</xdr:rowOff>
    </xdr:from>
    <xdr:to>
      <xdr:col>120</xdr:col>
      <xdr:colOff>114300</xdr:colOff>
      <xdr:row>36</xdr:row>
      <xdr:rowOff>26035</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7800320" y="61982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35</xdr:row>
      <xdr:rowOff>55880</xdr:rowOff>
    </xdr:from>
    <xdr:ext cx="372110" cy="25971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433290" y="6056630"/>
          <a:ext cx="372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96</xdr:col>
      <xdr:colOff>0</xdr:colOff>
      <xdr:row>33</xdr:row>
      <xdr:rowOff>84455</xdr:rowOff>
    </xdr:from>
    <xdr:to>
      <xdr:col>120</xdr:col>
      <xdr:colOff>114300</xdr:colOff>
      <xdr:row>33</xdr:row>
      <xdr:rowOff>84455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7800320" y="57423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32</xdr:row>
      <xdr:rowOff>114300</xdr:rowOff>
    </xdr:from>
    <xdr:ext cx="372110" cy="26479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433290" y="5600700"/>
          <a:ext cx="372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96</xdr:col>
      <xdr:colOff>0</xdr:colOff>
      <xdr:row>30</xdr:row>
      <xdr:rowOff>143510</xdr:rowOff>
    </xdr:from>
    <xdr:to>
      <xdr:col>120</xdr:col>
      <xdr:colOff>114300</xdr:colOff>
      <xdr:row>30</xdr:row>
      <xdr:rowOff>143510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7800320" y="52870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29</xdr:row>
      <xdr:rowOff>171450</xdr:rowOff>
    </xdr:from>
    <xdr:ext cx="372110" cy="26479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433290" y="5143500"/>
          <a:ext cx="37211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28</xdr:row>
      <xdr:rowOff>26035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7800320" y="4826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3810</xdr:colOff>
      <xdr:row>27</xdr:row>
      <xdr:rowOff>55880</xdr:rowOff>
    </xdr:from>
    <xdr:ext cx="372110" cy="25971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433290" y="4685030"/>
          <a:ext cx="37211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96</xdr:col>
      <xdr:colOff>0</xdr:colOff>
      <xdr:row>28</xdr:row>
      <xdr:rowOff>26035</xdr:rowOff>
    </xdr:from>
    <xdr:to>
      <xdr:col>120</xdr:col>
      <xdr:colOff>114300</xdr:colOff>
      <xdr:row>41</xdr:row>
      <xdr:rowOff>84455</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7800320" y="4826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114935</xdr:rowOff>
    </xdr:from>
    <xdr:to>
      <xdr:col>116</xdr:col>
      <xdr:colOff>62865</xdr:colOff>
      <xdr:row>38</xdr:row>
      <xdr:rowOff>143510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1570315" y="5429885"/>
          <a:ext cx="1270" cy="1228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156845</xdr:rowOff>
    </xdr:from>
    <xdr:ext cx="249555" cy="26098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1623020" y="6671945"/>
          <a:ext cx="249555" cy="2609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143510</xdr:rowOff>
    </xdr:from>
    <xdr:to>
      <xdr:col>116</xdr:col>
      <xdr:colOff>152400</xdr:colOff>
      <xdr:row>38</xdr:row>
      <xdr:rowOff>143510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488400" y="66586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60325</xdr:rowOff>
    </xdr:from>
    <xdr:ext cx="378460" cy="26479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1623020" y="520382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537</a:t>
          </a:r>
          <a:endParaRPr kumimoji="1" lang="ja-JP" altLang="en-US" sz="1000" b="1">
            <a:latin typeface="ＭＳ Ｐゴシック"/>
          </a:endParaRPr>
        </a:p>
      </xdr:txBody>
    </xdr:sp>
    <xdr:clientData/>
  </xdr:oneCellAnchor>
  <xdr:twoCellAnchor>
    <xdr:from>
      <xdr:col>115</xdr:col>
      <xdr:colOff>165100</xdr:colOff>
      <xdr:row>31</xdr:row>
      <xdr:rowOff>114935</xdr:rowOff>
    </xdr:from>
    <xdr:to>
      <xdr:col>116</xdr:col>
      <xdr:colOff>152400</xdr:colOff>
      <xdr:row>31</xdr:row>
      <xdr:rowOff>114935</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488400" y="5429885"/>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143510</xdr:rowOff>
    </xdr:from>
    <xdr:to>
      <xdr:col>116</xdr:col>
      <xdr:colOff>63500</xdr:colOff>
      <xdr:row>38</xdr:row>
      <xdr:rowOff>143510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759420" y="6658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71755</xdr:rowOff>
    </xdr:from>
    <xdr:ext cx="313690" cy="264160"/>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1623020" y="6415405"/>
          <a:ext cx="313690" cy="2641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48260</xdr:rowOff>
    </xdr:from>
    <xdr:to>
      <xdr:col>116</xdr:col>
      <xdr:colOff>114300</xdr:colOff>
      <xdr:row>38</xdr:row>
      <xdr:rowOff>152400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521420" y="656336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143510</xdr:rowOff>
    </xdr:from>
    <xdr:to>
      <xdr:col>111</xdr:col>
      <xdr:colOff>177800</xdr:colOff>
      <xdr:row>38</xdr:row>
      <xdr:rowOff>143510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890740" y="66586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48260</xdr:rowOff>
    </xdr:from>
    <xdr:to>
      <xdr:col>112</xdr:col>
      <xdr:colOff>38100</xdr:colOff>
      <xdr:row>38</xdr:row>
      <xdr:rowOff>152400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708620" y="656336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36</xdr:row>
      <xdr:rowOff>169545</xdr:rowOff>
    </xdr:from>
    <xdr:ext cx="313690" cy="25971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602575" y="6341745"/>
          <a:ext cx="31369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143510</xdr:rowOff>
    </xdr:from>
    <xdr:to>
      <xdr:col>107</xdr:col>
      <xdr:colOff>50800</xdr:colOff>
      <xdr:row>38</xdr:row>
      <xdr:rowOff>143510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0271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158750</xdr:rowOff>
    </xdr:from>
    <xdr:to>
      <xdr:col>107</xdr:col>
      <xdr:colOff>101600</xdr:colOff>
      <xdr:row>37</xdr:row>
      <xdr:rowOff>86995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839940" y="633095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35</xdr:row>
      <xdr:rowOff>104140</xdr:rowOff>
    </xdr:from>
    <xdr:ext cx="373380" cy="26479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706590" y="6104890"/>
          <a:ext cx="37338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143510</xdr:rowOff>
    </xdr:from>
    <xdr:to>
      <xdr:col>102</xdr:col>
      <xdr:colOff>114300</xdr:colOff>
      <xdr:row>38</xdr:row>
      <xdr:rowOff>143510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163540" y="66586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135255</xdr:rowOff>
    </xdr:from>
    <xdr:to>
      <xdr:col>102</xdr:col>
      <xdr:colOff>165100</xdr:colOff>
      <xdr:row>36</xdr:row>
      <xdr:rowOff>64135</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976340" y="61360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34</xdr:row>
      <xdr:rowOff>80645</xdr:rowOff>
    </xdr:from>
    <xdr:ext cx="378460" cy="26479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842990" y="5909945"/>
          <a:ext cx="378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34</xdr:row>
      <xdr:rowOff>11430</xdr:rowOff>
    </xdr:from>
    <xdr:to>
      <xdr:col>98</xdr:col>
      <xdr:colOff>38100</xdr:colOff>
      <xdr:row>34</xdr:row>
      <xdr:rowOff>115570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112740" y="5840730"/>
          <a:ext cx="965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32</xdr:row>
      <xdr:rowOff>132715</xdr:rowOff>
    </xdr:from>
    <xdr:ext cx="378460" cy="26225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7979390" y="5619115"/>
          <a:ext cx="378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81915</xdr:rowOff>
    </xdr:from>
    <xdr:ext cx="756920" cy="26479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38680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81915</xdr:rowOff>
    </xdr:from>
    <xdr:ext cx="762000" cy="26479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57400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81915</xdr:rowOff>
    </xdr:from>
    <xdr:ext cx="756920" cy="26479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705320" y="7111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81915</xdr:rowOff>
    </xdr:from>
    <xdr:ext cx="762000" cy="26479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8417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81915</xdr:rowOff>
    </xdr:from>
    <xdr:ext cx="762000" cy="26479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7978120" y="7111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90805</xdr:rowOff>
    </xdr:from>
    <xdr:to>
      <xdr:col>116</xdr:col>
      <xdr:colOff>114300</xdr:colOff>
      <xdr:row>39</xdr:row>
      <xdr:rowOff>19685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52142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26670</xdr:rowOff>
    </xdr:from>
    <xdr:ext cx="249555" cy="265430"/>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1623020" y="6541770"/>
          <a:ext cx="24955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90805</xdr:rowOff>
    </xdr:from>
    <xdr:to>
      <xdr:col>112</xdr:col>
      <xdr:colOff>38100</xdr:colOff>
      <xdr:row>39</xdr:row>
      <xdr:rowOff>19685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70862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4475" cy="26035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634960" y="66967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90805</xdr:rowOff>
    </xdr:from>
    <xdr:to>
      <xdr:col>107</xdr:col>
      <xdr:colOff>101600</xdr:colOff>
      <xdr:row>39</xdr:row>
      <xdr:rowOff>19685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8399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9555" cy="26035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771360" y="6696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90805</xdr:rowOff>
    </xdr:from>
    <xdr:to>
      <xdr:col>102</xdr:col>
      <xdr:colOff>165100</xdr:colOff>
      <xdr:row>39</xdr:row>
      <xdr:rowOff>19685</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976340" y="66059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9555" cy="26035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907760" y="66967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90805</xdr:rowOff>
    </xdr:from>
    <xdr:to>
      <xdr:col>98</xdr:col>
      <xdr:colOff>38100</xdr:colOff>
      <xdr:row>39</xdr:row>
      <xdr:rowOff>19685</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112740" y="66059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10160</xdr:rowOff>
    </xdr:from>
    <xdr:ext cx="244475" cy="260350"/>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080" y="66967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58420</xdr:rowOff>
    </xdr:from>
    <xdr:to>
      <xdr:col>120</xdr:col>
      <xdr:colOff>114300</xdr:colOff>
      <xdr:row>45</xdr:row>
      <xdr:rowOff>32385</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7800320" y="7430770"/>
          <a:ext cx="45643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58420</xdr:rowOff>
    </xdr:from>
    <xdr:to>
      <xdr:col>104</xdr:col>
      <xdr:colOff>127000</xdr:colOff>
      <xdr:row>46</xdr:row>
      <xdr:rowOff>143510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792732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90805</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792732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58420</xdr:rowOff>
    </xdr:from>
    <xdr:to>
      <xdr:col>110</xdr:col>
      <xdr:colOff>0</xdr:colOff>
      <xdr:row>46</xdr:row>
      <xdr:rowOff>143510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91284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90805</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91284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58420</xdr:rowOff>
    </xdr:from>
    <xdr:to>
      <xdr:col>116</xdr:col>
      <xdr:colOff>0</xdr:colOff>
      <xdr:row>46</xdr:row>
      <xdr:rowOff>143510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025360" y="7773670"/>
          <a:ext cx="14833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京都府平均</a:t>
          </a:r>
        </a:p>
      </xdr:txBody>
    </xdr:sp>
    <xdr:clientData/>
  </xdr:twoCellAnchor>
  <xdr:twoCellAnchor>
    <xdr:from>
      <xdr:col>108</xdr:col>
      <xdr:colOff>0</xdr:colOff>
      <xdr:row>46</xdr:row>
      <xdr:rowOff>90805</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025360" y="7977505"/>
          <a:ext cx="14833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26035</xdr:rowOff>
    </xdr:from>
    <xdr:to>
      <xdr:col>120</xdr:col>
      <xdr:colOff>114300</xdr:colOff>
      <xdr:row>61</xdr:row>
      <xdr:rowOff>84455</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7800320" y="8255635"/>
          <a:ext cx="4564380" cy="228727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6985</xdr:rowOff>
    </xdr:from>
    <xdr:ext cx="349885" cy="22796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767300" y="8065135"/>
          <a:ext cx="349885" cy="2279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84455</xdr:rowOff>
    </xdr:from>
    <xdr:to>
      <xdr:col>120</xdr:col>
      <xdr:colOff>114300</xdr:colOff>
      <xdr:row>61</xdr:row>
      <xdr:rowOff>84455</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7800320" y="1054290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143510</xdr:rowOff>
    </xdr:from>
    <xdr:to>
      <xdr:col>120</xdr:col>
      <xdr:colOff>114300</xdr:colOff>
      <xdr:row>54</xdr:row>
      <xdr:rowOff>143510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7800320" y="9401810"/>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171450</xdr:rowOff>
    </xdr:from>
    <xdr:ext cx="248920" cy="26479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561560" y="9258300"/>
          <a:ext cx="248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48</xdr:row>
      <xdr:rowOff>26035</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7800320" y="8255635"/>
          <a:ext cx="456438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55880</xdr:rowOff>
    </xdr:from>
    <xdr:ext cx="248920" cy="25971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561560" y="8114030"/>
          <a:ext cx="24892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26035</xdr:rowOff>
    </xdr:from>
    <xdr:to>
      <xdr:col>120</xdr:col>
      <xdr:colOff>114300</xdr:colOff>
      <xdr:row>61</xdr:row>
      <xdr:rowOff>84455</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7800320" y="8255635"/>
          <a:ext cx="4564380" cy="228727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143510</xdr:rowOff>
    </xdr:from>
    <xdr:to>
      <xdr:col>116</xdr:col>
      <xdr:colOff>62865</xdr:colOff>
      <xdr:row>54</xdr:row>
      <xdr:rowOff>143510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570315" y="940181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60350"/>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1623020" y="94399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60350"/>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1623020" y="90970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143510</xdr:rowOff>
    </xdr:from>
    <xdr:to>
      <xdr:col>116</xdr:col>
      <xdr:colOff>152400</xdr:colOff>
      <xdr:row>54</xdr:row>
      <xdr:rowOff>143510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488400" y="9401810"/>
          <a:ext cx="1727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143510</xdr:rowOff>
    </xdr:from>
    <xdr:to>
      <xdr:col>116</xdr:col>
      <xdr:colOff>63500</xdr:colOff>
      <xdr:row>54</xdr:row>
      <xdr:rowOff>143510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759420" y="94018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68580</xdr:rowOff>
    </xdr:from>
    <xdr:ext cx="249555" cy="26479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1623020" y="9326880"/>
          <a:ext cx="249555"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52142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143510</xdr:rowOff>
    </xdr:from>
    <xdr:to>
      <xdr:col>111</xdr:col>
      <xdr:colOff>177800</xdr:colOff>
      <xdr:row>54</xdr:row>
      <xdr:rowOff>143510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890740" y="9401810"/>
          <a:ext cx="8686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90805</xdr:rowOff>
    </xdr:from>
    <xdr:to>
      <xdr:col>112</xdr:col>
      <xdr:colOff>38100</xdr:colOff>
      <xdr:row>55</xdr:row>
      <xdr:rowOff>19685</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70862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4475" cy="26035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634960" y="94399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143510</xdr:rowOff>
    </xdr:from>
    <xdr:to>
      <xdr:col>107</xdr:col>
      <xdr:colOff>50800</xdr:colOff>
      <xdr:row>54</xdr:row>
      <xdr:rowOff>143510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0271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90805</xdr:rowOff>
    </xdr:from>
    <xdr:to>
      <xdr:col>107</xdr:col>
      <xdr:colOff>101600</xdr:colOff>
      <xdr:row>55</xdr:row>
      <xdr:rowOff>19685</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8399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9555" cy="26035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771360" y="94399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143510</xdr:rowOff>
    </xdr:from>
    <xdr:to>
      <xdr:col>102</xdr:col>
      <xdr:colOff>114300</xdr:colOff>
      <xdr:row>54</xdr:row>
      <xdr:rowOff>143510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163540" y="9401810"/>
          <a:ext cx="8636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90805</xdr:rowOff>
    </xdr:from>
    <xdr:to>
      <xdr:col>102</xdr:col>
      <xdr:colOff>165100</xdr:colOff>
      <xdr:row>55</xdr:row>
      <xdr:rowOff>19685</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976340" y="934910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9555" cy="26035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907760" y="9439910"/>
          <a:ext cx="24955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112740" y="9349105"/>
          <a:ext cx="965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4475" cy="26035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039080" y="9439910"/>
          <a:ext cx="244475" cy="260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81915</xdr:rowOff>
    </xdr:from>
    <xdr:ext cx="756920" cy="26479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38680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R04</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81915</xdr:rowOff>
    </xdr:from>
    <xdr:ext cx="762000" cy="26479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57400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81915</xdr:rowOff>
    </xdr:from>
    <xdr:ext cx="756920" cy="26479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705320" y="10540365"/>
          <a:ext cx="75692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81915</xdr:rowOff>
    </xdr:from>
    <xdr:ext cx="762000" cy="26479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8417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81915</xdr:rowOff>
    </xdr:from>
    <xdr:ext cx="762000" cy="26479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7978120" y="1054036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90805</xdr:rowOff>
    </xdr:from>
    <xdr:to>
      <xdr:col>116</xdr:col>
      <xdr:colOff>114300</xdr:colOff>
      <xdr:row>55</xdr:row>
      <xdr:rowOff>19685</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52142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127000</xdr:rowOff>
    </xdr:from>
    <xdr:ext cx="249555" cy="264160"/>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1623020" y="9213850"/>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90805</xdr:rowOff>
    </xdr:from>
    <xdr:to>
      <xdr:col>112</xdr:col>
      <xdr:colOff>38100</xdr:colOff>
      <xdr:row>55</xdr:row>
      <xdr:rowOff>19685</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70862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36195</xdr:rowOff>
    </xdr:from>
    <xdr:ext cx="244475" cy="26416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634960" y="9123045"/>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90805</xdr:rowOff>
    </xdr:from>
    <xdr:to>
      <xdr:col>107</xdr:col>
      <xdr:colOff>101600</xdr:colOff>
      <xdr:row>55</xdr:row>
      <xdr:rowOff>19685</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8399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36195</xdr:rowOff>
    </xdr:from>
    <xdr:ext cx="249555" cy="26416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7713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90805</xdr:rowOff>
    </xdr:from>
    <xdr:to>
      <xdr:col>102</xdr:col>
      <xdr:colOff>165100</xdr:colOff>
      <xdr:row>55</xdr:row>
      <xdr:rowOff>19685</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976340" y="934910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36195</xdr:rowOff>
    </xdr:from>
    <xdr:ext cx="249555" cy="26416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907760" y="9123045"/>
          <a:ext cx="24955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90805</xdr:rowOff>
    </xdr:from>
    <xdr:to>
      <xdr:col>98</xdr:col>
      <xdr:colOff>38100</xdr:colOff>
      <xdr:row>55</xdr:row>
      <xdr:rowOff>19685</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112740" y="9349105"/>
          <a:ext cx="965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36195</xdr:rowOff>
    </xdr:from>
    <xdr:ext cx="244475" cy="264160"/>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039080" y="9123045"/>
          <a:ext cx="24447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41680" y="17780000"/>
          <a:ext cx="2162302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41680" y="17843500"/>
          <a:ext cx="3746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67080" y="18097500"/>
          <a:ext cx="2157222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民生費において、新型コロナウイルス感染症対策として前年度に実施した子育て世帯生活支援特別給付金を始め、みまきこども園整備やとうずみこども園解体整備工事、教育費において、中央公民館の解体工事などの事業完了により、住民1人当たりのコストが減少したが、総務費において、財政調整基金への積立金の増（199百万円）や、土木費の佐山排水機場施設更新工事、消防費の水槽付き消防ポンプ自動車購入など普通建設事業費の増などにより、歳出総額として前年度比120百万円の増となり、住民1人当たりのコストが増加した。</a:t>
          </a:r>
        </a:p>
        <a:p>
          <a:r>
            <a:rPr kumimoji="1" lang="ja-JP" altLang="en-US" sz="1300">
              <a:latin typeface="ＭＳ Ｐゴシック"/>
              <a:ea typeface="ＭＳ Ｐゴシック"/>
            </a:rPr>
            <a:t>　今後も新型コロナウイルス感染症対策や物価高騰対策など、臨機に対応しなければならない状況の変化による費用の増加に対しても、必要性や効果を十分精査しながら実施するよう努める。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742315</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6135" y="10066655"/>
          <a:ext cx="695325" cy="51498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6135" y="10811510"/>
          <a:ext cx="695325" cy="50355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6135" y="1180084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637540</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3785" y="11706225"/>
          <a:ext cx="189865" cy="189865"/>
        </a:xfrm>
        <a:prstGeom prst="ellipse">
          <a:avLst/>
        </a:prstGeom>
        <a:solidFill>
          <a:srgbClr val="FF0000"/>
        </a:solidFill>
        <a:ln w="6350">
          <a:noFill/>
          <a:round/>
          <a:headEnd/>
          <a:tailEnd/>
        </a:ln>
      </xdr:spPr>
    </xdr:sp>
    <xdr:clientData/>
  </xdr:twoCellAnchor>
  <xdr:twoCellAnchor>
    <xdr:from>
      <xdr:col>10</xdr:col>
      <xdr:colOff>324485</xdr:colOff>
      <xdr:row>45</xdr:row>
      <xdr:rowOff>10160</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1003280" y="9601835"/>
          <a:ext cx="598424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324485</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1003280" y="9601835"/>
          <a:ext cx="897255"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4278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6110" y="9591675"/>
          <a:ext cx="446786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90480" y="285750"/>
          <a:ext cx="25387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219710</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32435" y="285750"/>
          <a:ext cx="381698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674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542925</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4570" y="9933940"/>
          <a:ext cx="5641975"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50">
              <a:latin typeface="ＭＳ Ｐゴシック"/>
              <a:ea typeface="ＭＳ Ｐゴシック"/>
            </a:rPr>
            <a:t>　「第７次行政改革大綱」に基づく経費削減などに努めていることから、実質収支額が継続的に黒字を確保している。</a:t>
          </a:r>
          <a:endParaRPr kumimoji="1" lang="en-US" altLang="ja-JP" sz="1050">
            <a:latin typeface="ＭＳ Ｐゴシック"/>
            <a:ea typeface="ＭＳ Ｐゴシック"/>
          </a:endParaRPr>
        </a:p>
        <a:p>
          <a:r>
            <a:rPr kumimoji="1" lang="ja-JP" altLang="en-US" sz="1050">
              <a:latin typeface="ＭＳ Ｐゴシック"/>
              <a:ea typeface="ＭＳ Ｐゴシック"/>
            </a:rPr>
            <a:t>　実質単年度収支についても、町税収入や法人事業税交付金などの増及び大規模事業の終了などにより、引き続き黒字を確保している。</a:t>
          </a:r>
          <a:endParaRPr kumimoji="1" lang="en-US" altLang="ja-JP" sz="1050">
            <a:latin typeface="ＭＳ Ｐゴシック"/>
            <a:ea typeface="ＭＳ Ｐゴシック"/>
          </a:endParaRPr>
        </a:p>
        <a:p>
          <a:r>
            <a:rPr kumimoji="1" lang="ja-JP" altLang="en-US" sz="1050">
              <a:latin typeface="ＭＳ Ｐゴシック"/>
              <a:ea typeface="ＭＳ Ｐゴシック"/>
            </a:rPr>
            <a:t>　財政調整基金残高は、前年度決算余剰金の積立等に伴い増加し、取り崩すことなく、570百万円の積立が確保できた。</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6142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2746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3272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849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4</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792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京都府久御山町</a:t>
          </a:r>
        </a:p>
      </xdr:txBody>
    </xdr:sp>
    <xdr:clientData/>
  </xdr:twoCellAnchor>
  <xdr:twoCellAnchor editAs="oneCell">
    <xdr:from>
      <xdr:col>1</xdr:col>
      <xdr:colOff>0</xdr:colOff>
      <xdr:row>3</xdr:row>
      <xdr:rowOff>28575</xdr:rowOff>
    </xdr:from>
    <xdr:to>
      <xdr:col>4</xdr:col>
      <xdr:colOff>914400</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7365" y="657225"/>
          <a:ext cx="4317365"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9477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　</a:t>
          </a:r>
          <a:r>
            <a:rPr kumimoji="1" lang="ja-JP" altLang="en-US" sz="1200">
              <a:latin typeface="ＭＳ ゴシック"/>
              <a:ea typeface="ＭＳ ゴシック"/>
            </a:rPr>
            <a:t>平成30年度以降は全ての会計において黒字を維持しており、本年度も全て黒字となった。</a:t>
          </a:r>
        </a:p>
        <a:p>
          <a:r>
            <a:rPr kumimoji="1" lang="ja-JP" altLang="en-US" sz="1200">
              <a:latin typeface="ＭＳ ゴシック"/>
              <a:ea typeface="ＭＳ ゴシック"/>
            </a:rPr>
            <a:t>　全ての特別会計で黒字を維持しているものの厳しい財政状況であることには変わりなく、今後も財政健全化に努める。</a:t>
          </a:r>
        </a:p>
        <a:p>
          <a:r>
            <a:rPr kumimoji="1" lang="ja-JP" altLang="en-US" sz="1200">
              <a:latin typeface="ＭＳ ゴシック"/>
              <a:ea typeface="ＭＳ ゴシック"/>
            </a:rPr>
            <a:t>　また、さらなる地域包括ケアシステムの充実、「継続的なケア」の実現に取り組むため、社会福祉協議会に委託していた地域包括支援センターを令和４年６月から直営化したため、新たな会計として「介護保険特別会計（介護サービス事業勘定）」を設置した。</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7365" y="6896100"/>
          <a:ext cx="468249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754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754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754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754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754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754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754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754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754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0.8" zeroHeight="1" x14ac:dyDescent="0.2"/>
  <cols>
    <col min="1" max="11" width="2.109375" style="1" customWidth="1"/>
    <col min="12" max="12" width="2.21875" style="1" customWidth="1"/>
    <col min="13" max="17" width="2.33203125" style="1" customWidth="1"/>
    <col min="18" max="119" width="2.109375" style="1" customWidth="1"/>
    <col min="120" max="120" width="0" style="1" hidden="1" customWidth="1"/>
    <col min="121" max="16384" width="0" style="1" hidden="1"/>
  </cols>
  <sheetData>
    <row r="1" spans="1:119" ht="33" customHeight="1" x14ac:dyDescent="0.2">
      <c r="B1" s="547" t="s">
        <v>133</v>
      </c>
      <c r="C1" s="547"/>
      <c r="D1" s="547"/>
      <c r="E1" s="547"/>
      <c r="F1" s="547"/>
      <c r="G1" s="547"/>
      <c r="H1" s="547"/>
      <c r="I1" s="547"/>
      <c r="J1" s="547"/>
      <c r="K1" s="547"/>
      <c r="L1" s="547"/>
      <c r="M1" s="547"/>
      <c r="N1" s="547"/>
      <c r="O1" s="547"/>
      <c r="P1" s="547"/>
      <c r="Q1" s="547"/>
      <c r="R1" s="547"/>
      <c r="S1" s="547"/>
      <c r="T1" s="547"/>
      <c r="U1" s="547"/>
      <c r="V1" s="547"/>
      <c r="W1" s="547"/>
      <c r="X1" s="547"/>
      <c r="Y1" s="547"/>
      <c r="Z1" s="547"/>
      <c r="AA1" s="547"/>
      <c r="AB1" s="547"/>
      <c r="AC1" s="547"/>
      <c r="AD1" s="547"/>
      <c r="AE1" s="547"/>
      <c r="AF1" s="547"/>
      <c r="AG1" s="547"/>
      <c r="AH1" s="547"/>
      <c r="AI1" s="547"/>
      <c r="AJ1" s="547"/>
      <c r="AK1" s="547"/>
      <c r="AL1" s="547"/>
      <c r="AM1" s="547"/>
      <c r="AN1" s="547"/>
      <c r="AO1" s="547"/>
      <c r="AP1" s="547"/>
      <c r="AQ1" s="547"/>
      <c r="AR1" s="547"/>
      <c r="AS1" s="547"/>
      <c r="AT1" s="547"/>
      <c r="AU1" s="547"/>
      <c r="AV1" s="547"/>
      <c r="AW1" s="547"/>
      <c r="AX1" s="547"/>
      <c r="AY1" s="547"/>
      <c r="AZ1" s="547"/>
      <c r="BA1" s="547"/>
      <c r="BB1" s="547"/>
      <c r="BC1" s="547"/>
      <c r="BD1" s="547"/>
      <c r="BE1" s="547"/>
      <c r="BF1" s="547"/>
      <c r="BG1" s="547"/>
      <c r="BH1" s="547"/>
      <c r="BI1" s="547"/>
      <c r="BJ1" s="547"/>
      <c r="BK1" s="547"/>
      <c r="BL1" s="547"/>
      <c r="BM1" s="547"/>
      <c r="BN1" s="547"/>
      <c r="BO1" s="547"/>
      <c r="BP1" s="547"/>
      <c r="BQ1" s="547"/>
      <c r="BR1" s="547"/>
      <c r="BS1" s="547"/>
      <c r="BT1" s="547"/>
      <c r="BU1" s="547"/>
      <c r="BV1" s="547"/>
      <c r="BW1" s="547"/>
      <c r="BX1" s="547"/>
      <c r="BY1" s="547"/>
      <c r="BZ1" s="547"/>
      <c r="CA1" s="547"/>
      <c r="CB1" s="547"/>
      <c r="CC1" s="547"/>
      <c r="CD1" s="547"/>
      <c r="CE1" s="547"/>
      <c r="CF1" s="547"/>
      <c r="CG1" s="547"/>
      <c r="CH1" s="547"/>
      <c r="CI1" s="547"/>
      <c r="CJ1" s="547"/>
      <c r="CK1" s="547"/>
      <c r="CL1" s="547"/>
      <c r="CM1" s="547"/>
      <c r="CN1" s="547"/>
      <c r="CO1" s="547"/>
      <c r="CP1" s="547"/>
      <c r="CQ1" s="547"/>
      <c r="CR1" s="547"/>
      <c r="CS1" s="547"/>
      <c r="CT1" s="547"/>
      <c r="CU1" s="547"/>
      <c r="CV1" s="547"/>
      <c r="CW1" s="547"/>
      <c r="CX1" s="547"/>
      <c r="CY1" s="547"/>
      <c r="CZ1" s="547"/>
      <c r="DA1" s="547"/>
      <c r="DB1" s="547"/>
      <c r="DC1" s="547"/>
      <c r="DD1" s="547"/>
      <c r="DE1" s="547"/>
      <c r="DF1" s="547"/>
      <c r="DG1" s="547"/>
      <c r="DH1" s="547"/>
      <c r="DI1" s="547"/>
      <c r="DJ1" s="2"/>
      <c r="DK1" s="2"/>
      <c r="DL1" s="2"/>
      <c r="DM1" s="2"/>
      <c r="DN1" s="2"/>
      <c r="DO1" s="2"/>
    </row>
    <row r="2" spans="1:119" ht="23.4" x14ac:dyDescent="0.2">
      <c r="B2" s="3" t="s">
        <v>134</v>
      </c>
      <c r="C2" s="3"/>
      <c r="D2" s="10"/>
    </row>
    <row r="3" spans="1:119" ht="18.75" customHeight="1" x14ac:dyDescent="0.2">
      <c r="A3" s="2"/>
      <c r="B3" s="381" t="s">
        <v>137</v>
      </c>
      <c r="C3" s="382"/>
      <c r="D3" s="382"/>
      <c r="E3" s="383"/>
      <c r="F3" s="383"/>
      <c r="G3" s="383"/>
      <c r="H3" s="383"/>
      <c r="I3" s="383"/>
      <c r="J3" s="383"/>
      <c r="K3" s="383"/>
      <c r="L3" s="383" t="s">
        <v>140</v>
      </c>
      <c r="M3" s="383"/>
      <c r="N3" s="383"/>
      <c r="O3" s="383"/>
      <c r="P3" s="383"/>
      <c r="Q3" s="383"/>
      <c r="R3" s="389"/>
      <c r="S3" s="389"/>
      <c r="T3" s="389"/>
      <c r="U3" s="389"/>
      <c r="V3" s="390"/>
      <c r="W3" s="394" t="s">
        <v>142</v>
      </c>
      <c r="X3" s="395"/>
      <c r="Y3" s="395"/>
      <c r="Z3" s="395"/>
      <c r="AA3" s="395"/>
      <c r="AB3" s="382"/>
      <c r="AC3" s="389" t="s">
        <v>144</v>
      </c>
      <c r="AD3" s="395"/>
      <c r="AE3" s="395"/>
      <c r="AF3" s="395"/>
      <c r="AG3" s="395"/>
      <c r="AH3" s="395"/>
      <c r="AI3" s="395"/>
      <c r="AJ3" s="395"/>
      <c r="AK3" s="395"/>
      <c r="AL3" s="399"/>
      <c r="AM3" s="394" t="s">
        <v>147</v>
      </c>
      <c r="AN3" s="395"/>
      <c r="AO3" s="395"/>
      <c r="AP3" s="395"/>
      <c r="AQ3" s="395"/>
      <c r="AR3" s="395"/>
      <c r="AS3" s="395"/>
      <c r="AT3" s="395"/>
      <c r="AU3" s="395"/>
      <c r="AV3" s="395"/>
      <c r="AW3" s="395"/>
      <c r="AX3" s="399"/>
      <c r="AY3" s="422" t="s">
        <v>5</v>
      </c>
      <c r="AZ3" s="423"/>
      <c r="BA3" s="423"/>
      <c r="BB3" s="423"/>
      <c r="BC3" s="423"/>
      <c r="BD3" s="423"/>
      <c r="BE3" s="423"/>
      <c r="BF3" s="423"/>
      <c r="BG3" s="423"/>
      <c r="BH3" s="423"/>
      <c r="BI3" s="423"/>
      <c r="BJ3" s="423"/>
      <c r="BK3" s="423"/>
      <c r="BL3" s="423"/>
      <c r="BM3" s="548"/>
      <c r="BN3" s="394" t="s">
        <v>151</v>
      </c>
      <c r="BO3" s="395"/>
      <c r="BP3" s="395"/>
      <c r="BQ3" s="395"/>
      <c r="BR3" s="395"/>
      <c r="BS3" s="395"/>
      <c r="BT3" s="395"/>
      <c r="BU3" s="399"/>
      <c r="BV3" s="394" t="s">
        <v>153</v>
      </c>
      <c r="BW3" s="395"/>
      <c r="BX3" s="395"/>
      <c r="BY3" s="395"/>
      <c r="BZ3" s="395"/>
      <c r="CA3" s="395"/>
      <c r="CB3" s="395"/>
      <c r="CC3" s="399"/>
      <c r="CD3" s="422" t="s">
        <v>5</v>
      </c>
      <c r="CE3" s="423"/>
      <c r="CF3" s="423"/>
      <c r="CG3" s="423"/>
      <c r="CH3" s="423"/>
      <c r="CI3" s="423"/>
      <c r="CJ3" s="423"/>
      <c r="CK3" s="423"/>
      <c r="CL3" s="423"/>
      <c r="CM3" s="423"/>
      <c r="CN3" s="423"/>
      <c r="CO3" s="423"/>
      <c r="CP3" s="423"/>
      <c r="CQ3" s="423"/>
      <c r="CR3" s="423"/>
      <c r="CS3" s="548"/>
      <c r="CT3" s="394" t="s">
        <v>155</v>
      </c>
      <c r="CU3" s="395"/>
      <c r="CV3" s="395"/>
      <c r="CW3" s="395"/>
      <c r="CX3" s="395"/>
      <c r="CY3" s="395"/>
      <c r="CZ3" s="395"/>
      <c r="DA3" s="399"/>
      <c r="DB3" s="394" t="s">
        <v>129</v>
      </c>
      <c r="DC3" s="395"/>
      <c r="DD3" s="395"/>
      <c r="DE3" s="395"/>
      <c r="DF3" s="395"/>
      <c r="DG3" s="395"/>
      <c r="DH3" s="395"/>
      <c r="DI3" s="399"/>
    </row>
    <row r="4" spans="1:119" ht="18.75" customHeight="1" x14ac:dyDescent="0.2">
      <c r="A4" s="2"/>
      <c r="B4" s="384"/>
      <c r="C4" s="385"/>
      <c r="D4" s="385"/>
      <c r="E4" s="386"/>
      <c r="F4" s="386"/>
      <c r="G4" s="386"/>
      <c r="H4" s="386"/>
      <c r="I4" s="386"/>
      <c r="J4" s="386"/>
      <c r="K4" s="386"/>
      <c r="L4" s="386"/>
      <c r="M4" s="386"/>
      <c r="N4" s="386"/>
      <c r="O4" s="386"/>
      <c r="P4" s="386"/>
      <c r="Q4" s="386"/>
      <c r="R4" s="391"/>
      <c r="S4" s="391"/>
      <c r="T4" s="391"/>
      <c r="U4" s="391"/>
      <c r="V4" s="392"/>
      <c r="W4" s="396"/>
      <c r="X4" s="397"/>
      <c r="Y4" s="397"/>
      <c r="Z4" s="397"/>
      <c r="AA4" s="397"/>
      <c r="AB4" s="385"/>
      <c r="AC4" s="391"/>
      <c r="AD4" s="397"/>
      <c r="AE4" s="397"/>
      <c r="AF4" s="397"/>
      <c r="AG4" s="397"/>
      <c r="AH4" s="397"/>
      <c r="AI4" s="397"/>
      <c r="AJ4" s="397"/>
      <c r="AK4" s="397"/>
      <c r="AL4" s="400"/>
      <c r="AM4" s="398"/>
      <c r="AN4" s="345"/>
      <c r="AO4" s="345"/>
      <c r="AP4" s="345"/>
      <c r="AQ4" s="345"/>
      <c r="AR4" s="345"/>
      <c r="AS4" s="345"/>
      <c r="AT4" s="345"/>
      <c r="AU4" s="345"/>
      <c r="AV4" s="345"/>
      <c r="AW4" s="345"/>
      <c r="AX4" s="401"/>
      <c r="AY4" s="377" t="s">
        <v>156</v>
      </c>
      <c r="AZ4" s="378"/>
      <c r="BA4" s="378"/>
      <c r="BB4" s="378"/>
      <c r="BC4" s="378"/>
      <c r="BD4" s="378"/>
      <c r="BE4" s="378"/>
      <c r="BF4" s="378"/>
      <c r="BG4" s="378"/>
      <c r="BH4" s="378"/>
      <c r="BI4" s="378"/>
      <c r="BJ4" s="378"/>
      <c r="BK4" s="378"/>
      <c r="BL4" s="378"/>
      <c r="BM4" s="379"/>
      <c r="BN4" s="338">
        <v>8682006</v>
      </c>
      <c r="BO4" s="339"/>
      <c r="BP4" s="339"/>
      <c r="BQ4" s="339"/>
      <c r="BR4" s="339"/>
      <c r="BS4" s="339"/>
      <c r="BT4" s="339"/>
      <c r="BU4" s="340"/>
      <c r="BV4" s="338">
        <v>8595579</v>
      </c>
      <c r="BW4" s="339"/>
      <c r="BX4" s="339"/>
      <c r="BY4" s="339"/>
      <c r="BZ4" s="339"/>
      <c r="CA4" s="339"/>
      <c r="CB4" s="339"/>
      <c r="CC4" s="340"/>
      <c r="CD4" s="515" t="s">
        <v>152</v>
      </c>
      <c r="CE4" s="516"/>
      <c r="CF4" s="516"/>
      <c r="CG4" s="516"/>
      <c r="CH4" s="516"/>
      <c r="CI4" s="516"/>
      <c r="CJ4" s="516"/>
      <c r="CK4" s="516"/>
      <c r="CL4" s="516"/>
      <c r="CM4" s="516"/>
      <c r="CN4" s="516"/>
      <c r="CO4" s="516"/>
      <c r="CP4" s="516"/>
      <c r="CQ4" s="516"/>
      <c r="CR4" s="516"/>
      <c r="CS4" s="517"/>
      <c r="CT4" s="549">
        <v>7.1</v>
      </c>
      <c r="CU4" s="550"/>
      <c r="CV4" s="550"/>
      <c r="CW4" s="550"/>
      <c r="CX4" s="550"/>
      <c r="CY4" s="550"/>
      <c r="CZ4" s="550"/>
      <c r="DA4" s="551"/>
      <c r="DB4" s="549">
        <v>8</v>
      </c>
      <c r="DC4" s="550"/>
      <c r="DD4" s="550"/>
      <c r="DE4" s="550"/>
      <c r="DF4" s="550"/>
      <c r="DG4" s="550"/>
      <c r="DH4" s="550"/>
      <c r="DI4" s="551"/>
    </row>
    <row r="5" spans="1:119" ht="18.75" customHeight="1" x14ac:dyDescent="0.2">
      <c r="A5" s="2"/>
      <c r="B5" s="387"/>
      <c r="C5" s="346"/>
      <c r="D5" s="346"/>
      <c r="E5" s="388"/>
      <c r="F5" s="388"/>
      <c r="G5" s="388"/>
      <c r="H5" s="388"/>
      <c r="I5" s="388"/>
      <c r="J5" s="388"/>
      <c r="K5" s="388"/>
      <c r="L5" s="388"/>
      <c r="M5" s="388"/>
      <c r="N5" s="388"/>
      <c r="O5" s="388"/>
      <c r="P5" s="388"/>
      <c r="Q5" s="388"/>
      <c r="R5" s="344"/>
      <c r="S5" s="344"/>
      <c r="T5" s="344"/>
      <c r="U5" s="344"/>
      <c r="V5" s="393"/>
      <c r="W5" s="398"/>
      <c r="X5" s="345"/>
      <c r="Y5" s="345"/>
      <c r="Z5" s="345"/>
      <c r="AA5" s="345"/>
      <c r="AB5" s="346"/>
      <c r="AC5" s="344"/>
      <c r="AD5" s="345"/>
      <c r="AE5" s="345"/>
      <c r="AF5" s="345"/>
      <c r="AG5" s="345"/>
      <c r="AH5" s="345"/>
      <c r="AI5" s="345"/>
      <c r="AJ5" s="345"/>
      <c r="AK5" s="345"/>
      <c r="AL5" s="401"/>
      <c r="AM5" s="486" t="s">
        <v>157</v>
      </c>
      <c r="AN5" s="371"/>
      <c r="AO5" s="371"/>
      <c r="AP5" s="371"/>
      <c r="AQ5" s="371"/>
      <c r="AR5" s="371"/>
      <c r="AS5" s="371"/>
      <c r="AT5" s="372"/>
      <c r="AU5" s="487" t="s">
        <v>72</v>
      </c>
      <c r="AV5" s="488"/>
      <c r="AW5" s="488"/>
      <c r="AX5" s="488"/>
      <c r="AY5" s="460" t="s">
        <v>148</v>
      </c>
      <c r="AZ5" s="461"/>
      <c r="BA5" s="461"/>
      <c r="BB5" s="461"/>
      <c r="BC5" s="461"/>
      <c r="BD5" s="461"/>
      <c r="BE5" s="461"/>
      <c r="BF5" s="461"/>
      <c r="BG5" s="461"/>
      <c r="BH5" s="461"/>
      <c r="BI5" s="461"/>
      <c r="BJ5" s="461"/>
      <c r="BK5" s="461"/>
      <c r="BL5" s="461"/>
      <c r="BM5" s="462"/>
      <c r="BN5" s="332">
        <v>8267129</v>
      </c>
      <c r="BO5" s="333"/>
      <c r="BP5" s="333"/>
      <c r="BQ5" s="333"/>
      <c r="BR5" s="333"/>
      <c r="BS5" s="333"/>
      <c r="BT5" s="333"/>
      <c r="BU5" s="334"/>
      <c r="BV5" s="332">
        <v>8147317</v>
      </c>
      <c r="BW5" s="333"/>
      <c r="BX5" s="333"/>
      <c r="BY5" s="333"/>
      <c r="BZ5" s="333"/>
      <c r="CA5" s="333"/>
      <c r="CB5" s="333"/>
      <c r="CC5" s="334"/>
      <c r="CD5" s="468" t="s">
        <v>159</v>
      </c>
      <c r="CE5" s="438"/>
      <c r="CF5" s="438"/>
      <c r="CG5" s="438"/>
      <c r="CH5" s="438"/>
      <c r="CI5" s="438"/>
      <c r="CJ5" s="438"/>
      <c r="CK5" s="438"/>
      <c r="CL5" s="438"/>
      <c r="CM5" s="438"/>
      <c r="CN5" s="438"/>
      <c r="CO5" s="438"/>
      <c r="CP5" s="438"/>
      <c r="CQ5" s="438"/>
      <c r="CR5" s="438"/>
      <c r="CS5" s="469"/>
      <c r="CT5" s="320">
        <v>81.3</v>
      </c>
      <c r="CU5" s="321"/>
      <c r="CV5" s="321"/>
      <c r="CW5" s="321"/>
      <c r="CX5" s="321"/>
      <c r="CY5" s="321"/>
      <c r="CZ5" s="321"/>
      <c r="DA5" s="322"/>
      <c r="DB5" s="320">
        <v>82</v>
      </c>
      <c r="DC5" s="321"/>
      <c r="DD5" s="321"/>
      <c r="DE5" s="321"/>
      <c r="DF5" s="321"/>
      <c r="DG5" s="321"/>
      <c r="DH5" s="321"/>
      <c r="DI5" s="322"/>
    </row>
    <row r="6" spans="1:119" ht="18.75" customHeight="1" x14ac:dyDescent="0.2">
      <c r="A6" s="2"/>
      <c r="B6" s="402" t="s">
        <v>162</v>
      </c>
      <c r="C6" s="343"/>
      <c r="D6" s="343"/>
      <c r="E6" s="403"/>
      <c r="F6" s="403"/>
      <c r="G6" s="403"/>
      <c r="H6" s="403"/>
      <c r="I6" s="403"/>
      <c r="J6" s="403"/>
      <c r="K6" s="403"/>
      <c r="L6" s="403" t="s">
        <v>164</v>
      </c>
      <c r="M6" s="403"/>
      <c r="N6" s="403"/>
      <c r="O6" s="403"/>
      <c r="P6" s="403"/>
      <c r="Q6" s="403"/>
      <c r="R6" s="341"/>
      <c r="S6" s="341"/>
      <c r="T6" s="341"/>
      <c r="U6" s="341"/>
      <c r="V6" s="407"/>
      <c r="W6" s="410" t="s">
        <v>166</v>
      </c>
      <c r="X6" s="342"/>
      <c r="Y6" s="342"/>
      <c r="Z6" s="342"/>
      <c r="AA6" s="342"/>
      <c r="AB6" s="343"/>
      <c r="AC6" s="413" t="s">
        <v>167</v>
      </c>
      <c r="AD6" s="414"/>
      <c r="AE6" s="414"/>
      <c r="AF6" s="414"/>
      <c r="AG6" s="414"/>
      <c r="AH6" s="414"/>
      <c r="AI6" s="414"/>
      <c r="AJ6" s="414"/>
      <c r="AK6" s="414"/>
      <c r="AL6" s="415"/>
      <c r="AM6" s="486" t="s">
        <v>76</v>
      </c>
      <c r="AN6" s="371"/>
      <c r="AO6" s="371"/>
      <c r="AP6" s="371"/>
      <c r="AQ6" s="371"/>
      <c r="AR6" s="371"/>
      <c r="AS6" s="371"/>
      <c r="AT6" s="372"/>
      <c r="AU6" s="487" t="s">
        <v>168</v>
      </c>
      <c r="AV6" s="488"/>
      <c r="AW6" s="488"/>
      <c r="AX6" s="488"/>
      <c r="AY6" s="460" t="s">
        <v>170</v>
      </c>
      <c r="AZ6" s="461"/>
      <c r="BA6" s="461"/>
      <c r="BB6" s="461"/>
      <c r="BC6" s="461"/>
      <c r="BD6" s="461"/>
      <c r="BE6" s="461"/>
      <c r="BF6" s="461"/>
      <c r="BG6" s="461"/>
      <c r="BH6" s="461"/>
      <c r="BI6" s="461"/>
      <c r="BJ6" s="461"/>
      <c r="BK6" s="461"/>
      <c r="BL6" s="461"/>
      <c r="BM6" s="462"/>
      <c r="BN6" s="332">
        <v>414877</v>
      </c>
      <c r="BO6" s="333"/>
      <c r="BP6" s="333"/>
      <c r="BQ6" s="333"/>
      <c r="BR6" s="333"/>
      <c r="BS6" s="333"/>
      <c r="BT6" s="333"/>
      <c r="BU6" s="334"/>
      <c r="BV6" s="332">
        <v>448262</v>
      </c>
      <c r="BW6" s="333"/>
      <c r="BX6" s="333"/>
      <c r="BY6" s="333"/>
      <c r="BZ6" s="333"/>
      <c r="CA6" s="333"/>
      <c r="CB6" s="333"/>
      <c r="CC6" s="334"/>
      <c r="CD6" s="468" t="s">
        <v>173</v>
      </c>
      <c r="CE6" s="438"/>
      <c r="CF6" s="438"/>
      <c r="CG6" s="438"/>
      <c r="CH6" s="438"/>
      <c r="CI6" s="438"/>
      <c r="CJ6" s="438"/>
      <c r="CK6" s="438"/>
      <c r="CL6" s="438"/>
      <c r="CM6" s="438"/>
      <c r="CN6" s="438"/>
      <c r="CO6" s="438"/>
      <c r="CP6" s="438"/>
      <c r="CQ6" s="438"/>
      <c r="CR6" s="438"/>
      <c r="CS6" s="469"/>
      <c r="CT6" s="544">
        <v>81.3</v>
      </c>
      <c r="CU6" s="545"/>
      <c r="CV6" s="545"/>
      <c r="CW6" s="545"/>
      <c r="CX6" s="545"/>
      <c r="CY6" s="545"/>
      <c r="CZ6" s="545"/>
      <c r="DA6" s="546"/>
      <c r="DB6" s="544">
        <v>82</v>
      </c>
      <c r="DC6" s="545"/>
      <c r="DD6" s="545"/>
      <c r="DE6" s="545"/>
      <c r="DF6" s="545"/>
      <c r="DG6" s="545"/>
      <c r="DH6" s="545"/>
      <c r="DI6" s="546"/>
    </row>
    <row r="7" spans="1:119" ht="18.75" customHeight="1" x14ac:dyDescent="0.2">
      <c r="A7" s="2"/>
      <c r="B7" s="384"/>
      <c r="C7" s="385"/>
      <c r="D7" s="385"/>
      <c r="E7" s="386"/>
      <c r="F7" s="386"/>
      <c r="G7" s="386"/>
      <c r="H7" s="386"/>
      <c r="I7" s="386"/>
      <c r="J7" s="386"/>
      <c r="K7" s="386"/>
      <c r="L7" s="386"/>
      <c r="M7" s="386"/>
      <c r="N7" s="386"/>
      <c r="O7" s="386"/>
      <c r="P7" s="386"/>
      <c r="Q7" s="386"/>
      <c r="R7" s="391"/>
      <c r="S7" s="391"/>
      <c r="T7" s="391"/>
      <c r="U7" s="391"/>
      <c r="V7" s="392"/>
      <c r="W7" s="396"/>
      <c r="X7" s="397"/>
      <c r="Y7" s="397"/>
      <c r="Z7" s="397"/>
      <c r="AA7" s="397"/>
      <c r="AB7" s="385"/>
      <c r="AC7" s="416"/>
      <c r="AD7" s="417"/>
      <c r="AE7" s="417"/>
      <c r="AF7" s="417"/>
      <c r="AG7" s="417"/>
      <c r="AH7" s="417"/>
      <c r="AI7" s="417"/>
      <c r="AJ7" s="417"/>
      <c r="AK7" s="417"/>
      <c r="AL7" s="418"/>
      <c r="AM7" s="486" t="s">
        <v>174</v>
      </c>
      <c r="AN7" s="371"/>
      <c r="AO7" s="371"/>
      <c r="AP7" s="371"/>
      <c r="AQ7" s="371"/>
      <c r="AR7" s="371"/>
      <c r="AS7" s="371"/>
      <c r="AT7" s="372"/>
      <c r="AU7" s="487" t="s">
        <v>72</v>
      </c>
      <c r="AV7" s="488"/>
      <c r="AW7" s="488"/>
      <c r="AX7" s="488"/>
      <c r="AY7" s="460" t="s">
        <v>175</v>
      </c>
      <c r="AZ7" s="461"/>
      <c r="BA7" s="461"/>
      <c r="BB7" s="461"/>
      <c r="BC7" s="461"/>
      <c r="BD7" s="461"/>
      <c r="BE7" s="461"/>
      <c r="BF7" s="461"/>
      <c r="BG7" s="461"/>
      <c r="BH7" s="461"/>
      <c r="BI7" s="461"/>
      <c r="BJ7" s="461"/>
      <c r="BK7" s="461"/>
      <c r="BL7" s="461"/>
      <c r="BM7" s="462"/>
      <c r="BN7" s="332">
        <v>30483</v>
      </c>
      <c r="BO7" s="333"/>
      <c r="BP7" s="333"/>
      <c r="BQ7" s="333"/>
      <c r="BR7" s="333"/>
      <c r="BS7" s="333"/>
      <c r="BT7" s="333"/>
      <c r="BU7" s="334"/>
      <c r="BV7" s="332">
        <v>45871</v>
      </c>
      <c r="BW7" s="333"/>
      <c r="BX7" s="333"/>
      <c r="BY7" s="333"/>
      <c r="BZ7" s="333"/>
      <c r="CA7" s="333"/>
      <c r="CB7" s="333"/>
      <c r="CC7" s="334"/>
      <c r="CD7" s="468" t="s">
        <v>176</v>
      </c>
      <c r="CE7" s="438"/>
      <c r="CF7" s="438"/>
      <c r="CG7" s="438"/>
      <c r="CH7" s="438"/>
      <c r="CI7" s="438"/>
      <c r="CJ7" s="438"/>
      <c r="CK7" s="438"/>
      <c r="CL7" s="438"/>
      <c r="CM7" s="438"/>
      <c r="CN7" s="438"/>
      <c r="CO7" s="438"/>
      <c r="CP7" s="438"/>
      <c r="CQ7" s="438"/>
      <c r="CR7" s="438"/>
      <c r="CS7" s="469"/>
      <c r="CT7" s="332">
        <v>5408624</v>
      </c>
      <c r="CU7" s="333"/>
      <c r="CV7" s="333"/>
      <c r="CW7" s="333"/>
      <c r="CX7" s="333"/>
      <c r="CY7" s="333"/>
      <c r="CZ7" s="333"/>
      <c r="DA7" s="334"/>
      <c r="DB7" s="332">
        <v>5000898</v>
      </c>
      <c r="DC7" s="333"/>
      <c r="DD7" s="333"/>
      <c r="DE7" s="333"/>
      <c r="DF7" s="333"/>
      <c r="DG7" s="333"/>
      <c r="DH7" s="333"/>
      <c r="DI7" s="334"/>
    </row>
    <row r="8" spans="1:119" ht="18.75" customHeight="1" x14ac:dyDescent="0.2">
      <c r="A8" s="2"/>
      <c r="B8" s="404"/>
      <c r="C8" s="405"/>
      <c r="D8" s="405"/>
      <c r="E8" s="406"/>
      <c r="F8" s="406"/>
      <c r="G8" s="406"/>
      <c r="H8" s="406"/>
      <c r="I8" s="406"/>
      <c r="J8" s="406"/>
      <c r="K8" s="406"/>
      <c r="L8" s="406"/>
      <c r="M8" s="406"/>
      <c r="N8" s="406"/>
      <c r="O8" s="406"/>
      <c r="P8" s="406"/>
      <c r="Q8" s="406"/>
      <c r="R8" s="408"/>
      <c r="S8" s="408"/>
      <c r="T8" s="408"/>
      <c r="U8" s="408"/>
      <c r="V8" s="409"/>
      <c r="W8" s="411"/>
      <c r="X8" s="412"/>
      <c r="Y8" s="412"/>
      <c r="Z8" s="412"/>
      <c r="AA8" s="412"/>
      <c r="AB8" s="405"/>
      <c r="AC8" s="419"/>
      <c r="AD8" s="420"/>
      <c r="AE8" s="420"/>
      <c r="AF8" s="420"/>
      <c r="AG8" s="420"/>
      <c r="AH8" s="420"/>
      <c r="AI8" s="420"/>
      <c r="AJ8" s="420"/>
      <c r="AK8" s="420"/>
      <c r="AL8" s="421"/>
      <c r="AM8" s="486" t="s">
        <v>178</v>
      </c>
      <c r="AN8" s="371"/>
      <c r="AO8" s="371"/>
      <c r="AP8" s="371"/>
      <c r="AQ8" s="371"/>
      <c r="AR8" s="371"/>
      <c r="AS8" s="371"/>
      <c r="AT8" s="372"/>
      <c r="AU8" s="487" t="s">
        <v>168</v>
      </c>
      <c r="AV8" s="488"/>
      <c r="AW8" s="488"/>
      <c r="AX8" s="488"/>
      <c r="AY8" s="460" t="s">
        <v>180</v>
      </c>
      <c r="AZ8" s="461"/>
      <c r="BA8" s="461"/>
      <c r="BB8" s="461"/>
      <c r="BC8" s="461"/>
      <c r="BD8" s="461"/>
      <c r="BE8" s="461"/>
      <c r="BF8" s="461"/>
      <c r="BG8" s="461"/>
      <c r="BH8" s="461"/>
      <c r="BI8" s="461"/>
      <c r="BJ8" s="461"/>
      <c r="BK8" s="461"/>
      <c r="BL8" s="461"/>
      <c r="BM8" s="462"/>
      <c r="BN8" s="332">
        <v>384394</v>
      </c>
      <c r="BO8" s="333"/>
      <c r="BP8" s="333"/>
      <c r="BQ8" s="333"/>
      <c r="BR8" s="333"/>
      <c r="BS8" s="333"/>
      <c r="BT8" s="333"/>
      <c r="BU8" s="334"/>
      <c r="BV8" s="332">
        <v>402391</v>
      </c>
      <c r="BW8" s="333"/>
      <c r="BX8" s="333"/>
      <c r="BY8" s="333"/>
      <c r="BZ8" s="333"/>
      <c r="CA8" s="333"/>
      <c r="CB8" s="333"/>
      <c r="CC8" s="334"/>
      <c r="CD8" s="468" t="s">
        <v>181</v>
      </c>
      <c r="CE8" s="438"/>
      <c r="CF8" s="438"/>
      <c r="CG8" s="438"/>
      <c r="CH8" s="438"/>
      <c r="CI8" s="438"/>
      <c r="CJ8" s="438"/>
      <c r="CK8" s="438"/>
      <c r="CL8" s="438"/>
      <c r="CM8" s="438"/>
      <c r="CN8" s="438"/>
      <c r="CO8" s="438"/>
      <c r="CP8" s="438"/>
      <c r="CQ8" s="438"/>
      <c r="CR8" s="438"/>
      <c r="CS8" s="469"/>
      <c r="CT8" s="520">
        <v>1.1100000000000001</v>
      </c>
      <c r="CU8" s="521"/>
      <c r="CV8" s="521"/>
      <c r="CW8" s="521"/>
      <c r="CX8" s="521"/>
      <c r="CY8" s="521"/>
      <c r="CZ8" s="521"/>
      <c r="DA8" s="522"/>
      <c r="DB8" s="520">
        <v>1.1200000000000001</v>
      </c>
      <c r="DC8" s="521"/>
      <c r="DD8" s="521"/>
      <c r="DE8" s="521"/>
      <c r="DF8" s="521"/>
      <c r="DG8" s="521"/>
      <c r="DH8" s="521"/>
      <c r="DI8" s="522"/>
    </row>
    <row r="9" spans="1:119" ht="18.75" customHeight="1" x14ac:dyDescent="0.2">
      <c r="A9" s="2"/>
      <c r="B9" s="422" t="s">
        <v>21</v>
      </c>
      <c r="C9" s="423"/>
      <c r="D9" s="423"/>
      <c r="E9" s="423"/>
      <c r="F9" s="423"/>
      <c r="G9" s="423"/>
      <c r="H9" s="423"/>
      <c r="I9" s="423"/>
      <c r="J9" s="423"/>
      <c r="K9" s="424"/>
      <c r="L9" s="538" t="s">
        <v>10</v>
      </c>
      <c r="M9" s="539"/>
      <c r="N9" s="539"/>
      <c r="O9" s="539"/>
      <c r="P9" s="539"/>
      <c r="Q9" s="540"/>
      <c r="R9" s="541">
        <v>15250</v>
      </c>
      <c r="S9" s="542"/>
      <c r="T9" s="542"/>
      <c r="U9" s="542"/>
      <c r="V9" s="543"/>
      <c r="W9" s="394" t="s">
        <v>182</v>
      </c>
      <c r="X9" s="395"/>
      <c r="Y9" s="395"/>
      <c r="Z9" s="395"/>
      <c r="AA9" s="395"/>
      <c r="AB9" s="395"/>
      <c r="AC9" s="395"/>
      <c r="AD9" s="395"/>
      <c r="AE9" s="395"/>
      <c r="AF9" s="395"/>
      <c r="AG9" s="395"/>
      <c r="AH9" s="395"/>
      <c r="AI9" s="395"/>
      <c r="AJ9" s="395"/>
      <c r="AK9" s="395"/>
      <c r="AL9" s="399"/>
      <c r="AM9" s="486" t="s">
        <v>184</v>
      </c>
      <c r="AN9" s="371"/>
      <c r="AO9" s="371"/>
      <c r="AP9" s="371"/>
      <c r="AQ9" s="371"/>
      <c r="AR9" s="371"/>
      <c r="AS9" s="371"/>
      <c r="AT9" s="372"/>
      <c r="AU9" s="487" t="s">
        <v>72</v>
      </c>
      <c r="AV9" s="488"/>
      <c r="AW9" s="488"/>
      <c r="AX9" s="488"/>
      <c r="AY9" s="460" t="s">
        <v>74</v>
      </c>
      <c r="AZ9" s="461"/>
      <c r="BA9" s="461"/>
      <c r="BB9" s="461"/>
      <c r="BC9" s="461"/>
      <c r="BD9" s="461"/>
      <c r="BE9" s="461"/>
      <c r="BF9" s="461"/>
      <c r="BG9" s="461"/>
      <c r="BH9" s="461"/>
      <c r="BI9" s="461"/>
      <c r="BJ9" s="461"/>
      <c r="BK9" s="461"/>
      <c r="BL9" s="461"/>
      <c r="BM9" s="462"/>
      <c r="BN9" s="332">
        <v>-17997</v>
      </c>
      <c r="BO9" s="333"/>
      <c r="BP9" s="333"/>
      <c r="BQ9" s="333"/>
      <c r="BR9" s="333"/>
      <c r="BS9" s="333"/>
      <c r="BT9" s="333"/>
      <c r="BU9" s="334"/>
      <c r="BV9" s="332">
        <v>99567</v>
      </c>
      <c r="BW9" s="333"/>
      <c r="BX9" s="333"/>
      <c r="BY9" s="333"/>
      <c r="BZ9" s="333"/>
      <c r="CA9" s="333"/>
      <c r="CB9" s="333"/>
      <c r="CC9" s="334"/>
      <c r="CD9" s="468" t="s">
        <v>70</v>
      </c>
      <c r="CE9" s="438"/>
      <c r="CF9" s="438"/>
      <c r="CG9" s="438"/>
      <c r="CH9" s="438"/>
      <c r="CI9" s="438"/>
      <c r="CJ9" s="438"/>
      <c r="CK9" s="438"/>
      <c r="CL9" s="438"/>
      <c r="CM9" s="438"/>
      <c r="CN9" s="438"/>
      <c r="CO9" s="438"/>
      <c r="CP9" s="438"/>
      <c r="CQ9" s="438"/>
      <c r="CR9" s="438"/>
      <c r="CS9" s="469"/>
      <c r="CT9" s="320">
        <v>6.5</v>
      </c>
      <c r="CU9" s="321"/>
      <c r="CV9" s="321"/>
      <c r="CW9" s="321"/>
      <c r="CX9" s="321"/>
      <c r="CY9" s="321"/>
      <c r="CZ9" s="321"/>
      <c r="DA9" s="322"/>
      <c r="DB9" s="320">
        <v>6.6</v>
      </c>
      <c r="DC9" s="321"/>
      <c r="DD9" s="321"/>
      <c r="DE9" s="321"/>
      <c r="DF9" s="321"/>
      <c r="DG9" s="321"/>
      <c r="DH9" s="321"/>
      <c r="DI9" s="322"/>
    </row>
    <row r="10" spans="1:119" ht="18.75" customHeight="1" x14ac:dyDescent="0.2">
      <c r="A10" s="2"/>
      <c r="B10" s="422"/>
      <c r="C10" s="423"/>
      <c r="D10" s="423"/>
      <c r="E10" s="423"/>
      <c r="F10" s="423"/>
      <c r="G10" s="423"/>
      <c r="H10" s="423"/>
      <c r="I10" s="423"/>
      <c r="J10" s="423"/>
      <c r="K10" s="424"/>
      <c r="L10" s="370" t="s">
        <v>186</v>
      </c>
      <c r="M10" s="371"/>
      <c r="N10" s="371"/>
      <c r="O10" s="371"/>
      <c r="P10" s="371"/>
      <c r="Q10" s="372"/>
      <c r="R10" s="373">
        <v>15805</v>
      </c>
      <c r="S10" s="374"/>
      <c r="T10" s="374"/>
      <c r="U10" s="374"/>
      <c r="V10" s="376"/>
      <c r="W10" s="396"/>
      <c r="X10" s="397"/>
      <c r="Y10" s="397"/>
      <c r="Z10" s="397"/>
      <c r="AA10" s="397"/>
      <c r="AB10" s="397"/>
      <c r="AC10" s="397"/>
      <c r="AD10" s="397"/>
      <c r="AE10" s="397"/>
      <c r="AF10" s="397"/>
      <c r="AG10" s="397"/>
      <c r="AH10" s="397"/>
      <c r="AI10" s="397"/>
      <c r="AJ10" s="397"/>
      <c r="AK10" s="397"/>
      <c r="AL10" s="400"/>
      <c r="AM10" s="486" t="s">
        <v>188</v>
      </c>
      <c r="AN10" s="371"/>
      <c r="AO10" s="371"/>
      <c r="AP10" s="371"/>
      <c r="AQ10" s="371"/>
      <c r="AR10" s="371"/>
      <c r="AS10" s="371"/>
      <c r="AT10" s="372"/>
      <c r="AU10" s="487" t="s">
        <v>72</v>
      </c>
      <c r="AV10" s="488"/>
      <c r="AW10" s="488"/>
      <c r="AX10" s="488"/>
      <c r="AY10" s="460" t="s">
        <v>190</v>
      </c>
      <c r="AZ10" s="461"/>
      <c r="BA10" s="461"/>
      <c r="BB10" s="461"/>
      <c r="BC10" s="461"/>
      <c r="BD10" s="461"/>
      <c r="BE10" s="461"/>
      <c r="BF10" s="461"/>
      <c r="BG10" s="461"/>
      <c r="BH10" s="461"/>
      <c r="BI10" s="461"/>
      <c r="BJ10" s="461"/>
      <c r="BK10" s="461"/>
      <c r="BL10" s="461"/>
      <c r="BM10" s="462"/>
      <c r="BN10" s="332">
        <v>569812</v>
      </c>
      <c r="BO10" s="333"/>
      <c r="BP10" s="333"/>
      <c r="BQ10" s="333"/>
      <c r="BR10" s="333"/>
      <c r="BS10" s="333"/>
      <c r="BT10" s="333"/>
      <c r="BU10" s="334"/>
      <c r="BV10" s="332">
        <v>370998</v>
      </c>
      <c r="BW10" s="333"/>
      <c r="BX10" s="333"/>
      <c r="BY10" s="333"/>
      <c r="BZ10" s="333"/>
      <c r="CA10" s="333"/>
      <c r="CB10" s="333"/>
      <c r="CC10" s="334"/>
      <c r="CD10" s="22" t="s">
        <v>191</v>
      </c>
      <c r="CE10" s="23"/>
      <c r="CF10" s="23"/>
      <c r="CG10" s="23"/>
      <c r="CH10" s="23"/>
      <c r="CI10" s="23"/>
      <c r="CJ10" s="23"/>
      <c r="CK10" s="23"/>
      <c r="CL10" s="23"/>
      <c r="CM10" s="23"/>
      <c r="CN10" s="23"/>
      <c r="CO10" s="23"/>
      <c r="CP10" s="23"/>
      <c r="CQ10" s="23"/>
      <c r="CR10" s="23"/>
      <c r="CS10" s="25"/>
      <c r="CT10" s="27"/>
      <c r="CU10" s="30"/>
      <c r="CV10" s="30"/>
      <c r="CW10" s="30"/>
      <c r="CX10" s="30"/>
      <c r="CY10" s="30"/>
      <c r="CZ10" s="30"/>
      <c r="DA10" s="33"/>
      <c r="DB10" s="27"/>
      <c r="DC10" s="30"/>
      <c r="DD10" s="30"/>
      <c r="DE10" s="30"/>
      <c r="DF10" s="30"/>
      <c r="DG10" s="30"/>
      <c r="DH10" s="30"/>
      <c r="DI10" s="33"/>
    </row>
    <row r="11" spans="1:119" ht="18.75" customHeight="1" x14ac:dyDescent="0.2">
      <c r="A11" s="2"/>
      <c r="B11" s="422"/>
      <c r="C11" s="423"/>
      <c r="D11" s="423"/>
      <c r="E11" s="423"/>
      <c r="F11" s="423"/>
      <c r="G11" s="423"/>
      <c r="H11" s="423"/>
      <c r="I11" s="423"/>
      <c r="J11" s="423"/>
      <c r="K11" s="424"/>
      <c r="L11" s="439" t="s">
        <v>193</v>
      </c>
      <c r="M11" s="440"/>
      <c r="N11" s="440"/>
      <c r="O11" s="440"/>
      <c r="P11" s="440"/>
      <c r="Q11" s="441"/>
      <c r="R11" s="535" t="s">
        <v>196</v>
      </c>
      <c r="S11" s="536"/>
      <c r="T11" s="536"/>
      <c r="U11" s="536"/>
      <c r="V11" s="537"/>
      <c r="W11" s="396"/>
      <c r="X11" s="397"/>
      <c r="Y11" s="397"/>
      <c r="Z11" s="397"/>
      <c r="AA11" s="397"/>
      <c r="AB11" s="397"/>
      <c r="AC11" s="397"/>
      <c r="AD11" s="397"/>
      <c r="AE11" s="397"/>
      <c r="AF11" s="397"/>
      <c r="AG11" s="397"/>
      <c r="AH11" s="397"/>
      <c r="AI11" s="397"/>
      <c r="AJ11" s="397"/>
      <c r="AK11" s="397"/>
      <c r="AL11" s="400"/>
      <c r="AM11" s="486" t="s">
        <v>197</v>
      </c>
      <c r="AN11" s="371"/>
      <c r="AO11" s="371"/>
      <c r="AP11" s="371"/>
      <c r="AQ11" s="371"/>
      <c r="AR11" s="371"/>
      <c r="AS11" s="371"/>
      <c r="AT11" s="372"/>
      <c r="AU11" s="487" t="s">
        <v>72</v>
      </c>
      <c r="AV11" s="488"/>
      <c r="AW11" s="488"/>
      <c r="AX11" s="488"/>
      <c r="AY11" s="460" t="s">
        <v>198</v>
      </c>
      <c r="AZ11" s="461"/>
      <c r="BA11" s="461"/>
      <c r="BB11" s="461"/>
      <c r="BC11" s="461"/>
      <c r="BD11" s="461"/>
      <c r="BE11" s="461"/>
      <c r="BF11" s="461"/>
      <c r="BG11" s="461"/>
      <c r="BH11" s="461"/>
      <c r="BI11" s="461"/>
      <c r="BJ11" s="461"/>
      <c r="BK11" s="461"/>
      <c r="BL11" s="461"/>
      <c r="BM11" s="462"/>
      <c r="BN11" s="332">
        <v>0</v>
      </c>
      <c r="BO11" s="333"/>
      <c r="BP11" s="333"/>
      <c r="BQ11" s="333"/>
      <c r="BR11" s="333"/>
      <c r="BS11" s="333"/>
      <c r="BT11" s="333"/>
      <c r="BU11" s="334"/>
      <c r="BV11" s="332">
        <v>0</v>
      </c>
      <c r="BW11" s="333"/>
      <c r="BX11" s="333"/>
      <c r="BY11" s="333"/>
      <c r="BZ11" s="333"/>
      <c r="CA11" s="333"/>
      <c r="CB11" s="333"/>
      <c r="CC11" s="334"/>
      <c r="CD11" s="468" t="s">
        <v>201</v>
      </c>
      <c r="CE11" s="438"/>
      <c r="CF11" s="438"/>
      <c r="CG11" s="438"/>
      <c r="CH11" s="438"/>
      <c r="CI11" s="438"/>
      <c r="CJ11" s="438"/>
      <c r="CK11" s="438"/>
      <c r="CL11" s="438"/>
      <c r="CM11" s="438"/>
      <c r="CN11" s="438"/>
      <c r="CO11" s="438"/>
      <c r="CP11" s="438"/>
      <c r="CQ11" s="438"/>
      <c r="CR11" s="438"/>
      <c r="CS11" s="469"/>
      <c r="CT11" s="520" t="s">
        <v>202</v>
      </c>
      <c r="CU11" s="521"/>
      <c r="CV11" s="521"/>
      <c r="CW11" s="521"/>
      <c r="CX11" s="521"/>
      <c r="CY11" s="521"/>
      <c r="CZ11" s="521"/>
      <c r="DA11" s="522"/>
      <c r="DB11" s="520" t="s">
        <v>202</v>
      </c>
      <c r="DC11" s="521"/>
      <c r="DD11" s="521"/>
      <c r="DE11" s="521"/>
      <c r="DF11" s="521"/>
      <c r="DG11" s="521"/>
      <c r="DH11" s="521"/>
      <c r="DI11" s="522"/>
    </row>
    <row r="12" spans="1:119" ht="18.75" customHeight="1" x14ac:dyDescent="0.2">
      <c r="A12" s="2"/>
      <c r="B12" s="425" t="s">
        <v>203</v>
      </c>
      <c r="C12" s="426"/>
      <c r="D12" s="426"/>
      <c r="E12" s="426"/>
      <c r="F12" s="426"/>
      <c r="G12" s="426"/>
      <c r="H12" s="426"/>
      <c r="I12" s="426"/>
      <c r="J12" s="426"/>
      <c r="K12" s="427"/>
      <c r="L12" s="523" t="s">
        <v>205</v>
      </c>
      <c r="M12" s="524"/>
      <c r="N12" s="524"/>
      <c r="O12" s="524"/>
      <c r="P12" s="524"/>
      <c r="Q12" s="525"/>
      <c r="R12" s="526">
        <v>15505</v>
      </c>
      <c r="S12" s="527"/>
      <c r="T12" s="527"/>
      <c r="U12" s="527"/>
      <c r="V12" s="528"/>
      <c r="W12" s="529" t="s">
        <v>5</v>
      </c>
      <c r="X12" s="488"/>
      <c r="Y12" s="488"/>
      <c r="Z12" s="488"/>
      <c r="AA12" s="488"/>
      <c r="AB12" s="530"/>
      <c r="AC12" s="531" t="s">
        <v>107</v>
      </c>
      <c r="AD12" s="532"/>
      <c r="AE12" s="532"/>
      <c r="AF12" s="532"/>
      <c r="AG12" s="533"/>
      <c r="AH12" s="531" t="s">
        <v>206</v>
      </c>
      <c r="AI12" s="532"/>
      <c r="AJ12" s="532"/>
      <c r="AK12" s="532"/>
      <c r="AL12" s="534"/>
      <c r="AM12" s="486" t="s">
        <v>209</v>
      </c>
      <c r="AN12" s="371"/>
      <c r="AO12" s="371"/>
      <c r="AP12" s="371"/>
      <c r="AQ12" s="371"/>
      <c r="AR12" s="371"/>
      <c r="AS12" s="371"/>
      <c r="AT12" s="372"/>
      <c r="AU12" s="487" t="s">
        <v>72</v>
      </c>
      <c r="AV12" s="488"/>
      <c r="AW12" s="488"/>
      <c r="AX12" s="488"/>
      <c r="AY12" s="460" t="s">
        <v>211</v>
      </c>
      <c r="AZ12" s="461"/>
      <c r="BA12" s="461"/>
      <c r="BB12" s="461"/>
      <c r="BC12" s="461"/>
      <c r="BD12" s="461"/>
      <c r="BE12" s="461"/>
      <c r="BF12" s="461"/>
      <c r="BG12" s="461"/>
      <c r="BH12" s="461"/>
      <c r="BI12" s="461"/>
      <c r="BJ12" s="461"/>
      <c r="BK12" s="461"/>
      <c r="BL12" s="461"/>
      <c r="BM12" s="462"/>
      <c r="BN12" s="332">
        <v>0</v>
      </c>
      <c r="BO12" s="333"/>
      <c r="BP12" s="333"/>
      <c r="BQ12" s="333"/>
      <c r="BR12" s="333"/>
      <c r="BS12" s="333"/>
      <c r="BT12" s="333"/>
      <c r="BU12" s="334"/>
      <c r="BV12" s="332">
        <v>0</v>
      </c>
      <c r="BW12" s="333"/>
      <c r="BX12" s="333"/>
      <c r="BY12" s="333"/>
      <c r="BZ12" s="333"/>
      <c r="CA12" s="333"/>
      <c r="CB12" s="333"/>
      <c r="CC12" s="334"/>
      <c r="CD12" s="468" t="s">
        <v>213</v>
      </c>
      <c r="CE12" s="438"/>
      <c r="CF12" s="438"/>
      <c r="CG12" s="438"/>
      <c r="CH12" s="438"/>
      <c r="CI12" s="438"/>
      <c r="CJ12" s="438"/>
      <c r="CK12" s="438"/>
      <c r="CL12" s="438"/>
      <c r="CM12" s="438"/>
      <c r="CN12" s="438"/>
      <c r="CO12" s="438"/>
      <c r="CP12" s="438"/>
      <c r="CQ12" s="438"/>
      <c r="CR12" s="438"/>
      <c r="CS12" s="469"/>
      <c r="CT12" s="520" t="s">
        <v>202</v>
      </c>
      <c r="CU12" s="521"/>
      <c r="CV12" s="521"/>
      <c r="CW12" s="521"/>
      <c r="CX12" s="521"/>
      <c r="CY12" s="521"/>
      <c r="CZ12" s="521"/>
      <c r="DA12" s="522"/>
      <c r="DB12" s="520" t="s">
        <v>202</v>
      </c>
      <c r="DC12" s="521"/>
      <c r="DD12" s="521"/>
      <c r="DE12" s="521"/>
      <c r="DF12" s="521"/>
      <c r="DG12" s="521"/>
      <c r="DH12" s="521"/>
      <c r="DI12" s="522"/>
    </row>
    <row r="13" spans="1:119" ht="18.75" customHeight="1" x14ac:dyDescent="0.2">
      <c r="A13" s="2"/>
      <c r="B13" s="428"/>
      <c r="C13" s="429"/>
      <c r="D13" s="429"/>
      <c r="E13" s="429"/>
      <c r="F13" s="429"/>
      <c r="G13" s="429"/>
      <c r="H13" s="429"/>
      <c r="I13" s="429"/>
      <c r="J13" s="429"/>
      <c r="K13" s="430"/>
      <c r="L13" s="14"/>
      <c r="M13" s="509" t="s">
        <v>214</v>
      </c>
      <c r="N13" s="510"/>
      <c r="O13" s="510"/>
      <c r="P13" s="510"/>
      <c r="Q13" s="511"/>
      <c r="R13" s="512">
        <v>14603</v>
      </c>
      <c r="S13" s="513"/>
      <c r="T13" s="513"/>
      <c r="U13" s="513"/>
      <c r="V13" s="514"/>
      <c r="W13" s="410" t="s">
        <v>216</v>
      </c>
      <c r="X13" s="342"/>
      <c r="Y13" s="342"/>
      <c r="Z13" s="342"/>
      <c r="AA13" s="342"/>
      <c r="AB13" s="343"/>
      <c r="AC13" s="373">
        <v>515</v>
      </c>
      <c r="AD13" s="374"/>
      <c r="AE13" s="374"/>
      <c r="AF13" s="374"/>
      <c r="AG13" s="375"/>
      <c r="AH13" s="373">
        <v>611</v>
      </c>
      <c r="AI13" s="374"/>
      <c r="AJ13" s="374"/>
      <c r="AK13" s="374"/>
      <c r="AL13" s="376"/>
      <c r="AM13" s="486" t="s">
        <v>217</v>
      </c>
      <c r="AN13" s="371"/>
      <c r="AO13" s="371"/>
      <c r="AP13" s="371"/>
      <c r="AQ13" s="371"/>
      <c r="AR13" s="371"/>
      <c r="AS13" s="371"/>
      <c r="AT13" s="372"/>
      <c r="AU13" s="487" t="s">
        <v>168</v>
      </c>
      <c r="AV13" s="488"/>
      <c r="AW13" s="488"/>
      <c r="AX13" s="488"/>
      <c r="AY13" s="460" t="s">
        <v>219</v>
      </c>
      <c r="AZ13" s="461"/>
      <c r="BA13" s="461"/>
      <c r="BB13" s="461"/>
      <c r="BC13" s="461"/>
      <c r="BD13" s="461"/>
      <c r="BE13" s="461"/>
      <c r="BF13" s="461"/>
      <c r="BG13" s="461"/>
      <c r="BH13" s="461"/>
      <c r="BI13" s="461"/>
      <c r="BJ13" s="461"/>
      <c r="BK13" s="461"/>
      <c r="BL13" s="461"/>
      <c r="BM13" s="462"/>
      <c r="BN13" s="332">
        <v>551815</v>
      </c>
      <c r="BO13" s="333"/>
      <c r="BP13" s="333"/>
      <c r="BQ13" s="333"/>
      <c r="BR13" s="333"/>
      <c r="BS13" s="333"/>
      <c r="BT13" s="333"/>
      <c r="BU13" s="334"/>
      <c r="BV13" s="332">
        <v>470565</v>
      </c>
      <c r="BW13" s="333"/>
      <c r="BX13" s="333"/>
      <c r="BY13" s="333"/>
      <c r="BZ13" s="333"/>
      <c r="CA13" s="333"/>
      <c r="CB13" s="333"/>
      <c r="CC13" s="334"/>
      <c r="CD13" s="468" t="s">
        <v>221</v>
      </c>
      <c r="CE13" s="438"/>
      <c r="CF13" s="438"/>
      <c r="CG13" s="438"/>
      <c r="CH13" s="438"/>
      <c r="CI13" s="438"/>
      <c r="CJ13" s="438"/>
      <c r="CK13" s="438"/>
      <c r="CL13" s="438"/>
      <c r="CM13" s="438"/>
      <c r="CN13" s="438"/>
      <c r="CO13" s="438"/>
      <c r="CP13" s="438"/>
      <c r="CQ13" s="438"/>
      <c r="CR13" s="438"/>
      <c r="CS13" s="469"/>
      <c r="CT13" s="320">
        <v>0.3</v>
      </c>
      <c r="CU13" s="321"/>
      <c r="CV13" s="321"/>
      <c r="CW13" s="321"/>
      <c r="CX13" s="321"/>
      <c r="CY13" s="321"/>
      <c r="CZ13" s="321"/>
      <c r="DA13" s="322"/>
      <c r="DB13" s="320">
        <v>-0.5</v>
      </c>
      <c r="DC13" s="321"/>
      <c r="DD13" s="321"/>
      <c r="DE13" s="321"/>
      <c r="DF13" s="321"/>
      <c r="DG13" s="321"/>
      <c r="DH13" s="321"/>
      <c r="DI13" s="322"/>
    </row>
    <row r="14" spans="1:119" ht="18.75" customHeight="1" x14ac:dyDescent="0.2">
      <c r="A14" s="2"/>
      <c r="B14" s="428"/>
      <c r="C14" s="429"/>
      <c r="D14" s="429"/>
      <c r="E14" s="429"/>
      <c r="F14" s="429"/>
      <c r="G14" s="429"/>
      <c r="H14" s="429"/>
      <c r="I14" s="429"/>
      <c r="J14" s="429"/>
      <c r="K14" s="430"/>
      <c r="L14" s="499" t="s">
        <v>222</v>
      </c>
      <c r="M14" s="518"/>
      <c r="N14" s="518"/>
      <c r="O14" s="518"/>
      <c r="P14" s="518"/>
      <c r="Q14" s="519"/>
      <c r="R14" s="512">
        <v>15553</v>
      </c>
      <c r="S14" s="513"/>
      <c r="T14" s="513"/>
      <c r="U14" s="513"/>
      <c r="V14" s="514"/>
      <c r="W14" s="398"/>
      <c r="X14" s="345"/>
      <c r="Y14" s="345"/>
      <c r="Z14" s="345"/>
      <c r="AA14" s="345"/>
      <c r="AB14" s="346"/>
      <c r="AC14" s="502">
        <v>7.6</v>
      </c>
      <c r="AD14" s="503"/>
      <c r="AE14" s="503"/>
      <c r="AF14" s="503"/>
      <c r="AG14" s="504"/>
      <c r="AH14" s="502">
        <v>8.6</v>
      </c>
      <c r="AI14" s="503"/>
      <c r="AJ14" s="503"/>
      <c r="AK14" s="503"/>
      <c r="AL14" s="505"/>
      <c r="AM14" s="486"/>
      <c r="AN14" s="371"/>
      <c r="AO14" s="371"/>
      <c r="AP14" s="371"/>
      <c r="AQ14" s="371"/>
      <c r="AR14" s="371"/>
      <c r="AS14" s="371"/>
      <c r="AT14" s="372"/>
      <c r="AU14" s="487"/>
      <c r="AV14" s="488"/>
      <c r="AW14" s="488"/>
      <c r="AX14" s="488"/>
      <c r="AY14" s="460"/>
      <c r="AZ14" s="461"/>
      <c r="BA14" s="461"/>
      <c r="BB14" s="461"/>
      <c r="BC14" s="461"/>
      <c r="BD14" s="461"/>
      <c r="BE14" s="461"/>
      <c r="BF14" s="461"/>
      <c r="BG14" s="461"/>
      <c r="BH14" s="461"/>
      <c r="BI14" s="461"/>
      <c r="BJ14" s="461"/>
      <c r="BK14" s="461"/>
      <c r="BL14" s="461"/>
      <c r="BM14" s="462"/>
      <c r="BN14" s="332"/>
      <c r="BO14" s="333"/>
      <c r="BP14" s="333"/>
      <c r="BQ14" s="333"/>
      <c r="BR14" s="333"/>
      <c r="BS14" s="333"/>
      <c r="BT14" s="333"/>
      <c r="BU14" s="334"/>
      <c r="BV14" s="332"/>
      <c r="BW14" s="333"/>
      <c r="BX14" s="333"/>
      <c r="BY14" s="333"/>
      <c r="BZ14" s="333"/>
      <c r="CA14" s="333"/>
      <c r="CB14" s="333"/>
      <c r="CC14" s="334"/>
      <c r="CD14" s="463" t="s">
        <v>223</v>
      </c>
      <c r="CE14" s="464"/>
      <c r="CF14" s="464"/>
      <c r="CG14" s="464"/>
      <c r="CH14" s="464"/>
      <c r="CI14" s="464"/>
      <c r="CJ14" s="464"/>
      <c r="CK14" s="464"/>
      <c r="CL14" s="464"/>
      <c r="CM14" s="464"/>
      <c r="CN14" s="464"/>
      <c r="CO14" s="464"/>
      <c r="CP14" s="464"/>
      <c r="CQ14" s="464"/>
      <c r="CR14" s="464"/>
      <c r="CS14" s="465"/>
      <c r="CT14" s="506" t="s">
        <v>202</v>
      </c>
      <c r="CU14" s="507"/>
      <c r="CV14" s="507"/>
      <c r="CW14" s="507"/>
      <c r="CX14" s="507"/>
      <c r="CY14" s="507"/>
      <c r="CZ14" s="507"/>
      <c r="DA14" s="508"/>
      <c r="DB14" s="506" t="s">
        <v>202</v>
      </c>
      <c r="DC14" s="507"/>
      <c r="DD14" s="507"/>
      <c r="DE14" s="507"/>
      <c r="DF14" s="507"/>
      <c r="DG14" s="507"/>
      <c r="DH14" s="507"/>
      <c r="DI14" s="508"/>
    </row>
    <row r="15" spans="1:119" ht="18.75" customHeight="1" x14ac:dyDescent="0.2">
      <c r="A15" s="2"/>
      <c r="B15" s="428"/>
      <c r="C15" s="429"/>
      <c r="D15" s="429"/>
      <c r="E15" s="429"/>
      <c r="F15" s="429"/>
      <c r="G15" s="429"/>
      <c r="H15" s="429"/>
      <c r="I15" s="429"/>
      <c r="J15" s="429"/>
      <c r="K15" s="430"/>
      <c r="L15" s="14"/>
      <c r="M15" s="509" t="s">
        <v>214</v>
      </c>
      <c r="N15" s="510"/>
      <c r="O15" s="510"/>
      <c r="P15" s="510"/>
      <c r="Q15" s="511"/>
      <c r="R15" s="512">
        <v>14817</v>
      </c>
      <c r="S15" s="513"/>
      <c r="T15" s="513"/>
      <c r="U15" s="513"/>
      <c r="V15" s="514"/>
      <c r="W15" s="410" t="s">
        <v>7</v>
      </c>
      <c r="X15" s="342"/>
      <c r="Y15" s="342"/>
      <c r="Z15" s="342"/>
      <c r="AA15" s="342"/>
      <c r="AB15" s="343"/>
      <c r="AC15" s="373">
        <v>2168</v>
      </c>
      <c r="AD15" s="374"/>
      <c r="AE15" s="374"/>
      <c r="AF15" s="374"/>
      <c r="AG15" s="375"/>
      <c r="AH15" s="373">
        <v>2219</v>
      </c>
      <c r="AI15" s="374"/>
      <c r="AJ15" s="374"/>
      <c r="AK15" s="374"/>
      <c r="AL15" s="376"/>
      <c r="AM15" s="486"/>
      <c r="AN15" s="371"/>
      <c r="AO15" s="371"/>
      <c r="AP15" s="371"/>
      <c r="AQ15" s="371"/>
      <c r="AR15" s="371"/>
      <c r="AS15" s="371"/>
      <c r="AT15" s="372"/>
      <c r="AU15" s="487"/>
      <c r="AV15" s="488"/>
      <c r="AW15" s="488"/>
      <c r="AX15" s="488"/>
      <c r="AY15" s="377" t="s">
        <v>226</v>
      </c>
      <c r="AZ15" s="378"/>
      <c r="BA15" s="378"/>
      <c r="BB15" s="378"/>
      <c r="BC15" s="378"/>
      <c r="BD15" s="378"/>
      <c r="BE15" s="378"/>
      <c r="BF15" s="378"/>
      <c r="BG15" s="378"/>
      <c r="BH15" s="378"/>
      <c r="BI15" s="378"/>
      <c r="BJ15" s="378"/>
      <c r="BK15" s="378"/>
      <c r="BL15" s="378"/>
      <c r="BM15" s="379"/>
      <c r="BN15" s="338">
        <v>4151987</v>
      </c>
      <c r="BO15" s="339"/>
      <c r="BP15" s="339"/>
      <c r="BQ15" s="339"/>
      <c r="BR15" s="339"/>
      <c r="BS15" s="339"/>
      <c r="BT15" s="339"/>
      <c r="BU15" s="340"/>
      <c r="BV15" s="338">
        <v>3844523</v>
      </c>
      <c r="BW15" s="339"/>
      <c r="BX15" s="339"/>
      <c r="BY15" s="339"/>
      <c r="BZ15" s="339"/>
      <c r="CA15" s="339"/>
      <c r="CB15" s="339"/>
      <c r="CC15" s="340"/>
      <c r="CD15" s="515" t="s">
        <v>215</v>
      </c>
      <c r="CE15" s="516"/>
      <c r="CF15" s="516"/>
      <c r="CG15" s="516"/>
      <c r="CH15" s="516"/>
      <c r="CI15" s="516"/>
      <c r="CJ15" s="516"/>
      <c r="CK15" s="516"/>
      <c r="CL15" s="516"/>
      <c r="CM15" s="516"/>
      <c r="CN15" s="516"/>
      <c r="CO15" s="516"/>
      <c r="CP15" s="516"/>
      <c r="CQ15" s="516"/>
      <c r="CR15" s="516"/>
      <c r="CS15" s="517"/>
      <c r="CT15" s="28"/>
      <c r="CU15" s="31"/>
      <c r="CV15" s="31"/>
      <c r="CW15" s="31"/>
      <c r="CX15" s="31"/>
      <c r="CY15" s="31"/>
      <c r="CZ15" s="31"/>
      <c r="DA15" s="34"/>
      <c r="DB15" s="28"/>
      <c r="DC15" s="31"/>
      <c r="DD15" s="31"/>
      <c r="DE15" s="31"/>
      <c r="DF15" s="31"/>
      <c r="DG15" s="31"/>
      <c r="DH15" s="31"/>
      <c r="DI15" s="34"/>
    </row>
    <row r="16" spans="1:119" ht="18.75" customHeight="1" x14ac:dyDescent="0.2">
      <c r="A16" s="2"/>
      <c r="B16" s="428"/>
      <c r="C16" s="429"/>
      <c r="D16" s="429"/>
      <c r="E16" s="429"/>
      <c r="F16" s="429"/>
      <c r="G16" s="429"/>
      <c r="H16" s="429"/>
      <c r="I16" s="429"/>
      <c r="J16" s="429"/>
      <c r="K16" s="430"/>
      <c r="L16" s="499" t="s">
        <v>228</v>
      </c>
      <c r="M16" s="500"/>
      <c r="N16" s="500"/>
      <c r="O16" s="500"/>
      <c r="P16" s="500"/>
      <c r="Q16" s="501"/>
      <c r="R16" s="496" t="s">
        <v>230</v>
      </c>
      <c r="S16" s="497"/>
      <c r="T16" s="497"/>
      <c r="U16" s="497"/>
      <c r="V16" s="498"/>
      <c r="W16" s="398"/>
      <c r="X16" s="345"/>
      <c r="Y16" s="345"/>
      <c r="Z16" s="345"/>
      <c r="AA16" s="345"/>
      <c r="AB16" s="346"/>
      <c r="AC16" s="502">
        <v>32</v>
      </c>
      <c r="AD16" s="503"/>
      <c r="AE16" s="503"/>
      <c r="AF16" s="503"/>
      <c r="AG16" s="504"/>
      <c r="AH16" s="502">
        <v>31.2</v>
      </c>
      <c r="AI16" s="503"/>
      <c r="AJ16" s="503"/>
      <c r="AK16" s="503"/>
      <c r="AL16" s="505"/>
      <c r="AM16" s="486"/>
      <c r="AN16" s="371"/>
      <c r="AO16" s="371"/>
      <c r="AP16" s="371"/>
      <c r="AQ16" s="371"/>
      <c r="AR16" s="371"/>
      <c r="AS16" s="371"/>
      <c r="AT16" s="372"/>
      <c r="AU16" s="487"/>
      <c r="AV16" s="488"/>
      <c r="AW16" s="488"/>
      <c r="AX16" s="488"/>
      <c r="AY16" s="460" t="s">
        <v>104</v>
      </c>
      <c r="AZ16" s="461"/>
      <c r="BA16" s="461"/>
      <c r="BB16" s="461"/>
      <c r="BC16" s="461"/>
      <c r="BD16" s="461"/>
      <c r="BE16" s="461"/>
      <c r="BF16" s="461"/>
      <c r="BG16" s="461"/>
      <c r="BH16" s="461"/>
      <c r="BI16" s="461"/>
      <c r="BJ16" s="461"/>
      <c r="BK16" s="461"/>
      <c r="BL16" s="461"/>
      <c r="BM16" s="462"/>
      <c r="BN16" s="332">
        <v>3681066</v>
      </c>
      <c r="BO16" s="333"/>
      <c r="BP16" s="333"/>
      <c r="BQ16" s="333"/>
      <c r="BR16" s="333"/>
      <c r="BS16" s="333"/>
      <c r="BT16" s="333"/>
      <c r="BU16" s="334"/>
      <c r="BV16" s="332">
        <v>3681502</v>
      </c>
      <c r="BW16" s="333"/>
      <c r="BX16" s="333"/>
      <c r="BY16" s="333"/>
      <c r="BZ16" s="333"/>
      <c r="CA16" s="333"/>
      <c r="CB16" s="333"/>
      <c r="CC16" s="334"/>
      <c r="CD16" s="21"/>
      <c r="CE16" s="318"/>
      <c r="CF16" s="318"/>
      <c r="CG16" s="318"/>
      <c r="CH16" s="318"/>
      <c r="CI16" s="318"/>
      <c r="CJ16" s="318"/>
      <c r="CK16" s="318"/>
      <c r="CL16" s="318"/>
      <c r="CM16" s="318"/>
      <c r="CN16" s="318"/>
      <c r="CO16" s="318"/>
      <c r="CP16" s="318"/>
      <c r="CQ16" s="318"/>
      <c r="CR16" s="318"/>
      <c r="CS16" s="319"/>
      <c r="CT16" s="320"/>
      <c r="CU16" s="321"/>
      <c r="CV16" s="321"/>
      <c r="CW16" s="321"/>
      <c r="CX16" s="321"/>
      <c r="CY16" s="321"/>
      <c r="CZ16" s="321"/>
      <c r="DA16" s="322"/>
      <c r="DB16" s="320"/>
      <c r="DC16" s="321"/>
      <c r="DD16" s="321"/>
      <c r="DE16" s="321"/>
      <c r="DF16" s="321"/>
      <c r="DG16" s="321"/>
      <c r="DH16" s="321"/>
      <c r="DI16" s="322"/>
    </row>
    <row r="17" spans="1:113" ht="18.75" customHeight="1" x14ac:dyDescent="0.2">
      <c r="A17" s="2"/>
      <c r="B17" s="431"/>
      <c r="C17" s="432"/>
      <c r="D17" s="432"/>
      <c r="E17" s="432"/>
      <c r="F17" s="432"/>
      <c r="G17" s="432"/>
      <c r="H17" s="432"/>
      <c r="I17" s="432"/>
      <c r="J17" s="432"/>
      <c r="K17" s="433"/>
      <c r="L17" s="15"/>
      <c r="M17" s="493" t="s">
        <v>98</v>
      </c>
      <c r="N17" s="494"/>
      <c r="O17" s="494"/>
      <c r="P17" s="494"/>
      <c r="Q17" s="495"/>
      <c r="R17" s="496" t="s">
        <v>234</v>
      </c>
      <c r="S17" s="497"/>
      <c r="T17" s="497"/>
      <c r="U17" s="497"/>
      <c r="V17" s="498"/>
      <c r="W17" s="410" t="s">
        <v>90</v>
      </c>
      <c r="X17" s="342"/>
      <c r="Y17" s="342"/>
      <c r="Z17" s="342"/>
      <c r="AA17" s="342"/>
      <c r="AB17" s="343"/>
      <c r="AC17" s="373">
        <v>4091</v>
      </c>
      <c r="AD17" s="374"/>
      <c r="AE17" s="374"/>
      <c r="AF17" s="374"/>
      <c r="AG17" s="375"/>
      <c r="AH17" s="373">
        <v>4273</v>
      </c>
      <c r="AI17" s="374"/>
      <c r="AJ17" s="374"/>
      <c r="AK17" s="374"/>
      <c r="AL17" s="376"/>
      <c r="AM17" s="486"/>
      <c r="AN17" s="371"/>
      <c r="AO17" s="371"/>
      <c r="AP17" s="371"/>
      <c r="AQ17" s="371"/>
      <c r="AR17" s="371"/>
      <c r="AS17" s="371"/>
      <c r="AT17" s="372"/>
      <c r="AU17" s="487"/>
      <c r="AV17" s="488"/>
      <c r="AW17" s="488"/>
      <c r="AX17" s="488"/>
      <c r="AY17" s="460" t="s">
        <v>236</v>
      </c>
      <c r="AZ17" s="461"/>
      <c r="BA17" s="461"/>
      <c r="BB17" s="461"/>
      <c r="BC17" s="461"/>
      <c r="BD17" s="461"/>
      <c r="BE17" s="461"/>
      <c r="BF17" s="461"/>
      <c r="BG17" s="461"/>
      <c r="BH17" s="461"/>
      <c r="BI17" s="461"/>
      <c r="BJ17" s="461"/>
      <c r="BK17" s="461"/>
      <c r="BL17" s="461"/>
      <c r="BM17" s="462"/>
      <c r="BN17" s="332">
        <v>5408624</v>
      </c>
      <c r="BO17" s="333"/>
      <c r="BP17" s="333"/>
      <c r="BQ17" s="333"/>
      <c r="BR17" s="333"/>
      <c r="BS17" s="333"/>
      <c r="BT17" s="333"/>
      <c r="BU17" s="334"/>
      <c r="BV17" s="332">
        <v>5000898</v>
      </c>
      <c r="BW17" s="333"/>
      <c r="BX17" s="333"/>
      <c r="BY17" s="333"/>
      <c r="BZ17" s="333"/>
      <c r="CA17" s="333"/>
      <c r="CB17" s="333"/>
      <c r="CC17" s="334"/>
      <c r="CD17" s="21"/>
      <c r="CE17" s="318"/>
      <c r="CF17" s="318"/>
      <c r="CG17" s="318"/>
      <c r="CH17" s="318"/>
      <c r="CI17" s="318"/>
      <c r="CJ17" s="318"/>
      <c r="CK17" s="318"/>
      <c r="CL17" s="318"/>
      <c r="CM17" s="318"/>
      <c r="CN17" s="318"/>
      <c r="CO17" s="318"/>
      <c r="CP17" s="318"/>
      <c r="CQ17" s="318"/>
      <c r="CR17" s="318"/>
      <c r="CS17" s="319"/>
      <c r="CT17" s="320"/>
      <c r="CU17" s="321"/>
      <c r="CV17" s="321"/>
      <c r="CW17" s="321"/>
      <c r="CX17" s="321"/>
      <c r="CY17" s="321"/>
      <c r="CZ17" s="321"/>
      <c r="DA17" s="322"/>
      <c r="DB17" s="320"/>
      <c r="DC17" s="321"/>
      <c r="DD17" s="321"/>
      <c r="DE17" s="321"/>
      <c r="DF17" s="321"/>
      <c r="DG17" s="321"/>
      <c r="DH17" s="321"/>
      <c r="DI17" s="322"/>
    </row>
    <row r="18" spans="1:113" ht="18.75" customHeight="1" x14ac:dyDescent="0.2">
      <c r="A18" s="2"/>
      <c r="B18" s="473" t="s">
        <v>237</v>
      </c>
      <c r="C18" s="424"/>
      <c r="D18" s="424"/>
      <c r="E18" s="474"/>
      <c r="F18" s="474"/>
      <c r="G18" s="474"/>
      <c r="H18" s="474"/>
      <c r="I18" s="474"/>
      <c r="J18" s="474"/>
      <c r="K18" s="474"/>
      <c r="L18" s="489">
        <v>13.86</v>
      </c>
      <c r="M18" s="489"/>
      <c r="N18" s="489"/>
      <c r="O18" s="489"/>
      <c r="P18" s="489"/>
      <c r="Q18" s="489"/>
      <c r="R18" s="490"/>
      <c r="S18" s="490"/>
      <c r="T18" s="490"/>
      <c r="U18" s="490"/>
      <c r="V18" s="491"/>
      <c r="W18" s="411"/>
      <c r="X18" s="412"/>
      <c r="Y18" s="412"/>
      <c r="Z18" s="412"/>
      <c r="AA18" s="412"/>
      <c r="AB18" s="405"/>
      <c r="AC18" s="448">
        <v>60.4</v>
      </c>
      <c r="AD18" s="449"/>
      <c r="AE18" s="449"/>
      <c r="AF18" s="449"/>
      <c r="AG18" s="492"/>
      <c r="AH18" s="448">
        <v>60.2</v>
      </c>
      <c r="AI18" s="449"/>
      <c r="AJ18" s="449"/>
      <c r="AK18" s="449"/>
      <c r="AL18" s="450"/>
      <c r="AM18" s="486"/>
      <c r="AN18" s="371"/>
      <c r="AO18" s="371"/>
      <c r="AP18" s="371"/>
      <c r="AQ18" s="371"/>
      <c r="AR18" s="371"/>
      <c r="AS18" s="371"/>
      <c r="AT18" s="372"/>
      <c r="AU18" s="487"/>
      <c r="AV18" s="488"/>
      <c r="AW18" s="488"/>
      <c r="AX18" s="488"/>
      <c r="AY18" s="460" t="s">
        <v>238</v>
      </c>
      <c r="AZ18" s="461"/>
      <c r="BA18" s="461"/>
      <c r="BB18" s="461"/>
      <c r="BC18" s="461"/>
      <c r="BD18" s="461"/>
      <c r="BE18" s="461"/>
      <c r="BF18" s="461"/>
      <c r="BG18" s="461"/>
      <c r="BH18" s="461"/>
      <c r="BI18" s="461"/>
      <c r="BJ18" s="461"/>
      <c r="BK18" s="461"/>
      <c r="BL18" s="461"/>
      <c r="BM18" s="462"/>
      <c r="BN18" s="332">
        <v>4687633</v>
      </c>
      <c r="BO18" s="333"/>
      <c r="BP18" s="333"/>
      <c r="BQ18" s="333"/>
      <c r="BR18" s="333"/>
      <c r="BS18" s="333"/>
      <c r="BT18" s="333"/>
      <c r="BU18" s="334"/>
      <c r="BV18" s="332">
        <v>4538507</v>
      </c>
      <c r="BW18" s="333"/>
      <c r="BX18" s="333"/>
      <c r="BY18" s="333"/>
      <c r="BZ18" s="333"/>
      <c r="CA18" s="333"/>
      <c r="CB18" s="333"/>
      <c r="CC18" s="334"/>
      <c r="CD18" s="21"/>
      <c r="CE18" s="318"/>
      <c r="CF18" s="318"/>
      <c r="CG18" s="318"/>
      <c r="CH18" s="318"/>
      <c r="CI18" s="318"/>
      <c r="CJ18" s="318"/>
      <c r="CK18" s="318"/>
      <c r="CL18" s="318"/>
      <c r="CM18" s="318"/>
      <c r="CN18" s="318"/>
      <c r="CO18" s="318"/>
      <c r="CP18" s="318"/>
      <c r="CQ18" s="318"/>
      <c r="CR18" s="318"/>
      <c r="CS18" s="319"/>
      <c r="CT18" s="320"/>
      <c r="CU18" s="321"/>
      <c r="CV18" s="321"/>
      <c r="CW18" s="321"/>
      <c r="CX18" s="321"/>
      <c r="CY18" s="321"/>
      <c r="CZ18" s="321"/>
      <c r="DA18" s="322"/>
      <c r="DB18" s="320"/>
      <c r="DC18" s="321"/>
      <c r="DD18" s="321"/>
      <c r="DE18" s="321"/>
      <c r="DF18" s="321"/>
      <c r="DG18" s="321"/>
      <c r="DH18" s="321"/>
      <c r="DI18" s="322"/>
    </row>
    <row r="19" spans="1:113" ht="18.75" customHeight="1" x14ac:dyDescent="0.2">
      <c r="A19" s="2"/>
      <c r="B19" s="473" t="s">
        <v>68</v>
      </c>
      <c r="C19" s="424"/>
      <c r="D19" s="424"/>
      <c r="E19" s="474"/>
      <c r="F19" s="474"/>
      <c r="G19" s="474"/>
      <c r="H19" s="474"/>
      <c r="I19" s="474"/>
      <c r="J19" s="474"/>
      <c r="K19" s="474"/>
      <c r="L19" s="475">
        <v>1100</v>
      </c>
      <c r="M19" s="475"/>
      <c r="N19" s="475"/>
      <c r="O19" s="475"/>
      <c r="P19" s="475"/>
      <c r="Q19" s="475"/>
      <c r="R19" s="476"/>
      <c r="S19" s="476"/>
      <c r="T19" s="476"/>
      <c r="U19" s="476"/>
      <c r="V19" s="477"/>
      <c r="W19" s="394"/>
      <c r="X19" s="395"/>
      <c r="Y19" s="395"/>
      <c r="Z19" s="395"/>
      <c r="AA19" s="395"/>
      <c r="AB19" s="395"/>
      <c r="AC19" s="484"/>
      <c r="AD19" s="484"/>
      <c r="AE19" s="484"/>
      <c r="AF19" s="484"/>
      <c r="AG19" s="484"/>
      <c r="AH19" s="484"/>
      <c r="AI19" s="484"/>
      <c r="AJ19" s="484"/>
      <c r="AK19" s="484"/>
      <c r="AL19" s="485"/>
      <c r="AM19" s="486"/>
      <c r="AN19" s="371"/>
      <c r="AO19" s="371"/>
      <c r="AP19" s="371"/>
      <c r="AQ19" s="371"/>
      <c r="AR19" s="371"/>
      <c r="AS19" s="371"/>
      <c r="AT19" s="372"/>
      <c r="AU19" s="487"/>
      <c r="AV19" s="488"/>
      <c r="AW19" s="488"/>
      <c r="AX19" s="488"/>
      <c r="AY19" s="460" t="s">
        <v>239</v>
      </c>
      <c r="AZ19" s="461"/>
      <c r="BA19" s="461"/>
      <c r="BB19" s="461"/>
      <c r="BC19" s="461"/>
      <c r="BD19" s="461"/>
      <c r="BE19" s="461"/>
      <c r="BF19" s="461"/>
      <c r="BG19" s="461"/>
      <c r="BH19" s="461"/>
      <c r="BI19" s="461"/>
      <c r="BJ19" s="461"/>
      <c r="BK19" s="461"/>
      <c r="BL19" s="461"/>
      <c r="BM19" s="462"/>
      <c r="BN19" s="332">
        <v>6672220</v>
      </c>
      <c r="BO19" s="333"/>
      <c r="BP19" s="333"/>
      <c r="BQ19" s="333"/>
      <c r="BR19" s="333"/>
      <c r="BS19" s="333"/>
      <c r="BT19" s="333"/>
      <c r="BU19" s="334"/>
      <c r="BV19" s="332">
        <v>6363845</v>
      </c>
      <c r="BW19" s="333"/>
      <c r="BX19" s="333"/>
      <c r="BY19" s="333"/>
      <c r="BZ19" s="333"/>
      <c r="CA19" s="333"/>
      <c r="CB19" s="333"/>
      <c r="CC19" s="334"/>
      <c r="CD19" s="21"/>
      <c r="CE19" s="318"/>
      <c r="CF19" s="318"/>
      <c r="CG19" s="318"/>
      <c r="CH19" s="318"/>
      <c r="CI19" s="318"/>
      <c r="CJ19" s="318"/>
      <c r="CK19" s="318"/>
      <c r="CL19" s="318"/>
      <c r="CM19" s="318"/>
      <c r="CN19" s="318"/>
      <c r="CO19" s="318"/>
      <c r="CP19" s="318"/>
      <c r="CQ19" s="318"/>
      <c r="CR19" s="318"/>
      <c r="CS19" s="319"/>
      <c r="CT19" s="320"/>
      <c r="CU19" s="321"/>
      <c r="CV19" s="321"/>
      <c r="CW19" s="321"/>
      <c r="CX19" s="321"/>
      <c r="CY19" s="321"/>
      <c r="CZ19" s="321"/>
      <c r="DA19" s="322"/>
      <c r="DB19" s="320"/>
      <c r="DC19" s="321"/>
      <c r="DD19" s="321"/>
      <c r="DE19" s="321"/>
      <c r="DF19" s="321"/>
      <c r="DG19" s="321"/>
      <c r="DH19" s="321"/>
      <c r="DI19" s="322"/>
    </row>
    <row r="20" spans="1:113" ht="18.75" customHeight="1" x14ac:dyDescent="0.2">
      <c r="A20" s="2"/>
      <c r="B20" s="473" t="s">
        <v>242</v>
      </c>
      <c r="C20" s="424"/>
      <c r="D20" s="424"/>
      <c r="E20" s="474"/>
      <c r="F20" s="474"/>
      <c r="G20" s="474"/>
      <c r="H20" s="474"/>
      <c r="I20" s="474"/>
      <c r="J20" s="474"/>
      <c r="K20" s="474"/>
      <c r="L20" s="475">
        <v>6322</v>
      </c>
      <c r="M20" s="475"/>
      <c r="N20" s="475"/>
      <c r="O20" s="475"/>
      <c r="P20" s="475"/>
      <c r="Q20" s="475"/>
      <c r="R20" s="476"/>
      <c r="S20" s="476"/>
      <c r="T20" s="476"/>
      <c r="U20" s="476"/>
      <c r="V20" s="477"/>
      <c r="W20" s="411"/>
      <c r="X20" s="412"/>
      <c r="Y20" s="412"/>
      <c r="Z20" s="412"/>
      <c r="AA20" s="412"/>
      <c r="AB20" s="412"/>
      <c r="AC20" s="478"/>
      <c r="AD20" s="478"/>
      <c r="AE20" s="478"/>
      <c r="AF20" s="478"/>
      <c r="AG20" s="478"/>
      <c r="AH20" s="478"/>
      <c r="AI20" s="478"/>
      <c r="AJ20" s="478"/>
      <c r="AK20" s="478"/>
      <c r="AL20" s="479"/>
      <c r="AM20" s="480"/>
      <c r="AN20" s="440"/>
      <c r="AO20" s="440"/>
      <c r="AP20" s="440"/>
      <c r="AQ20" s="440"/>
      <c r="AR20" s="440"/>
      <c r="AS20" s="440"/>
      <c r="AT20" s="441"/>
      <c r="AU20" s="481"/>
      <c r="AV20" s="482"/>
      <c r="AW20" s="482"/>
      <c r="AX20" s="483"/>
      <c r="AY20" s="460"/>
      <c r="AZ20" s="461"/>
      <c r="BA20" s="461"/>
      <c r="BB20" s="461"/>
      <c r="BC20" s="461"/>
      <c r="BD20" s="461"/>
      <c r="BE20" s="461"/>
      <c r="BF20" s="461"/>
      <c r="BG20" s="461"/>
      <c r="BH20" s="461"/>
      <c r="BI20" s="461"/>
      <c r="BJ20" s="461"/>
      <c r="BK20" s="461"/>
      <c r="BL20" s="461"/>
      <c r="BM20" s="462"/>
      <c r="BN20" s="332"/>
      <c r="BO20" s="333"/>
      <c r="BP20" s="333"/>
      <c r="BQ20" s="333"/>
      <c r="BR20" s="333"/>
      <c r="BS20" s="333"/>
      <c r="BT20" s="333"/>
      <c r="BU20" s="334"/>
      <c r="BV20" s="332"/>
      <c r="BW20" s="333"/>
      <c r="BX20" s="333"/>
      <c r="BY20" s="333"/>
      <c r="BZ20" s="333"/>
      <c r="CA20" s="333"/>
      <c r="CB20" s="333"/>
      <c r="CC20" s="334"/>
      <c r="CD20" s="21"/>
      <c r="CE20" s="318"/>
      <c r="CF20" s="318"/>
      <c r="CG20" s="318"/>
      <c r="CH20" s="318"/>
      <c r="CI20" s="318"/>
      <c r="CJ20" s="318"/>
      <c r="CK20" s="318"/>
      <c r="CL20" s="318"/>
      <c r="CM20" s="318"/>
      <c r="CN20" s="318"/>
      <c r="CO20" s="318"/>
      <c r="CP20" s="318"/>
      <c r="CQ20" s="318"/>
      <c r="CR20" s="318"/>
      <c r="CS20" s="319"/>
      <c r="CT20" s="320"/>
      <c r="CU20" s="321"/>
      <c r="CV20" s="321"/>
      <c r="CW20" s="321"/>
      <c r="CX20" s="321"/>
      <c r="CY20" s="321"/>
      <c r="CZ20" s="321"/>
      <c r="DA20" s="322"/>
      <c r="DB20" s="320"/>
      <c r="DC20" s="321"/>
      <c r="DD20" s="321"/>
      <c r="DE20" s="321"/>
      <c r="DF20" s="321"/>
      <c r="DG20" s="321"/>
      <c r="DH20" s="321"/>
      <c r="DI20" s="322"/>
    </row>
    <row r="21" spans="1:113" ht="18.75" customHeight="1" x14ac:dyDescent="0.2">
      <c r="A21" s="2"/>
      <c r="B21" s="470" t="s">
        <v>244</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451"/>
      <c r="AZ21" s="452"/>
      <c r="BA21" s="452"/>
      <c r="BB21" s="452"/>
      <c r="BC21" s="452"/>
      <c r="BD21" s="452"/>
      <c r="BE21" s="452"/>
      <c r="BF21" s="452"/>
      <c r="BG21" s="452"/>
      <c r="BH21" s="452"/>
      <c r="BI21" s="452"/>
      <c r="BJ21" s="452"/>
      <c r="BK21" s="452"/>
      <c r="BL21" s="452"/>
      <c r="BM21" s="453"/>
      <c r="BN21" s="335"/>
      <c r="BO21" s="336"/>
      <c r="BP21" s="336"/>
      <c r="BQ21" s="336"/>
      <c r="BR21" s="336"/>
      <c r="BS21" s="336"/>
      <c r="BT21" s="336"/>
      <c r="BU21" s="337"/>
      <c r="BV21" s="335"/>
      <c r="BW21" s="336"/>
      <c r="BX21" s="336"/>
      <c r="BY21" s="336"/>
      <c r="BZ21" s="336"/>
      <c r="CA21" s="336"/>
      <c r="CB21" s="336"/>
      <c r="CC21" s="337"/>
      <c r="CD21" s="21"/>
      <c r="CE21" s="318"/>
      <c r="CF21" s="318"/>
      <c r="CG21" s="318"/>
      <c r="CH21" s="318"/>
      <c r="CI21" s="318"/>
      <c r="CJ21" s="318"/>
      <c r="CK21" s="318"/>
      <c r="CL21" s="318"/>
      <c r="CM21" s="318"/>
      <c r="CN21" s="318"/>
      <c r="CO21" s="318"/>
      <c r="CP21" s="318"/>
      <c r="CQ21" s="318"/>
      <c r="CR21" s="318"/>
      <c r="CS21" s="319"/>
      <c r="CT21" s="320"/>
      <c r="CU21" s="321"/>
      <c r="CV21" s="321"/>
      <c r="CW21" s="321"/>
      <c r="CX21" s="321"/>
      <c r="CY21" s="321"/>
      <c r="CZ21" s="321"/>
      <c r="DA21" s="322"/>
      <c r="DB21" s="320"/>
      <c r="DC21" s="321"/>
      <c r="DD21" s="321"/>
      <c r="DE21" s="321"/>
      <c r="DF21" s="321"/>
      <c r="DG21" s="321"/>
      <c r="DH21" s="321"/>
      <c r="DI21" s="322"/>
    </row>
    <row r="22" spans="1:113" ht="18.75" customHeight="1" x14ac:dyDescent="0.2">
      <c r="A22" s="2"/>
      <c r="B22" s="455" t="s">
        <v>145</v>
      </c>
      <c r="C22" s="362"/>
      <c r="D22" s="363"/>
      <c r="E22" s="341" t="s">
        <v>5</v>
      </c>
      <c r="F22" s="342"/>
      <c r="G22" s="342"/>
      <c r="H22" s="342"/>
      <c r="I22" s="342"/>
      <c r="J22" s="342"/>
      <c r="K22" s="343"/>
      <c r="L22" s="341" t="s">
        <v>245</v>
      </c>
      <c r="M22" s="342"/>
      <c r="N22" s="342"/>
      <c r="O22" s="342"/>
      <c r="P22" s="343"/>
      <c r="Q22" s="347" t="s">
        <v>246</v>
      </c>
      <c r="R22" s="348"/>
      <c r="S22" s="348"/>
      <c r="T22" s="348"/>
      <c r="U22" s="348"/>
      <c r="V22" s="349"/>
      <c r="W22" s="361" t="s">
        <v>248</v>
      </c>
      <c r="X22" s="362"/>
      <c r="Y22" s="363"/>
      <c r="Z22" s="341" t="s">
        <v>5</v>
      </c>
      <c r="AA22" s="342"/>
      <c r="AB22" s="342"/>
      <c r="AC22" s="342"/>
      <c r="AD22" s="342"/>
      <c r="AE22" s="342"/>
      <c r="AF22" s="342"/>
      <c r="AG22" s="343"/>
      <c r="AH22" s="353" t="s">
        <v>185</v>
      </c>
      <c r="AI22" s="342"/>
      <c r="AJ22" s="342"/>
      <c r="AK22" s="342"/>
      <c r="AL22" s="343"/>
      <c r="AM22" s="353" t="s">
        <v>249</v>
      </c>
      <c r="AN22" s="354"/>
      <c r="AO22" s="354"/>
      <c r="AP22" s="354"/>
      <c r="AQ22" s="354"/>
      <c r="AR22" s="355"/>
      <c r="AS22" s="347" t="s">
        <v>246</v>
      </c>
      <c r="AT22" s="348"/>
      <c r="AU22" s="348"/>
      <c r="AV22" s="348"/>
      <c r="AW22" s="348"/>
      <c r="AX22" s="359"/>
      <c r="AY22" s="377" t="s">
        <v>250</v>
      </c>
      <c r="AZ22" s="378"/>
      <c r="BA22" s="378"/>
      <c r="BB22" s="378"/>
      <c r="BC22" s="378"/>
      <c r="BD22" s="378"/>
      <c r="BE22" s="378"/>
      <c r="BF22" s="378"/>
      <c r="BG22" s="378"/>
      <c r="BH22" s="378"/>
      <c r="BI22" s="378"/>
      <c r="BJ22" s="378"/>
      <c r="BK22" s="378"/>
      <c r="BL22" s="378"/>
      <c r="BM22" s="379"/>
      <c r="BN22" s="338">
        <v>3517357</v>
      </c>
      <c r="BO22" s="339"/>
      <c r="BP22" s="339"/>
      <c r="BQ22" s="339"/>
      <c r="BR22" s="339"/>
      <c r="BS22" s="339"/>
      <c r="BT22" s="339"/>
      <c r="BU22" s="340"/>
      <c r="BV22" s="338">
        <v>3656018</v>
      </c>
      <c r="BW22" s="339"/>
      <c r="BX22" s="339"/>
      <c r="BY22" s="339"/>
      <c r="BZ22" s="339"/>
      <c r="CA22" s="339"/>
      <c r="CB22" s="339"/>
      <c r="CC22" s="340"/>
      <c r="CD22" s="21"/>
      <c r="CE22" s="318"/>
      <c r="CF22" s="318"/>
      <c r="CG22" s="318"/>
      <c r="CH22" s="318"/>
      <c r="CI22" s="318"/>
      <c r="CJ22" s="318"/>
      <c r="CK22" s="318"/>
      <c r="CL22" s="318"/>
      <c r="CM22" s="318"/>
      <c r="CN22" s="318"/>
      <c r="CO22" s="318"/>
      <c r="CP22" s="318"/>
      <c r="CQ22" s="318"/>
      <c r="CR22" s="318"/>
      <c r="CS22" s="319"/>
      <c r="CT22" s="320"/>
      <c r="CU22" s="321"/>
      <c r="CV22" s="321"/>
      <c r="CW22" s="321"/>
      <c r="CX22" s="321"/>
      <c r="CY22" s="321"/>
      <c r="CZ22" s="321"/>
      <c r="DA22" s="322"/>
      <c r="DB22" s="320"/>
      <c r="DC22" s="321"/>
      <c r="DD22" s="321"/>
      <c r="DE22" s="321"/>
      <c r="DF22" s="321"/>
      <c r="DG22" s="321"/>
      <c r="DH22" s="321"/>
      <c r="DI22" s="322"/>
    </row>
    <row r="23" spans="1:113" ht="18.75" customHeight="1" x14ac:dyDescent="0.2">
      <c r="A23" s="2"/>
      <c r="B23" s="456"/>
      <c r="C23" s="365"/>
      <c r="D23" s="366"/>
      <c r="E23" s="344"/>
      <c r="F23" s="345"/>
      <c r="G23" s="345"/>
      <c r="H23" s="345"/>
      <c r="I23" s="345"/>
      <c r="J23" s="345"/>
      <c r="K23" s="346"/>
      <c r="L23" s="344"/>
      <c r="M23" s="345"/>
      <c r="N23" s="345"/>
      <c r="O23" s="345"/>
      <c r="P23" s="346"/>
      <c r="Q23" s="350"/>
      <c r="R23" s="351"/>
      <c r="S23" s="351"/>
      <c r="T23" s="351"/>
      <c r="U23" s="351"/>
      <c r="V23" s="352"/>
      <c r="W23" s="364"/>
      <c r="X23" s="365"/>
      <c r="Y23" s="366"/>
      <c r="Z23" s="344"/>
      <c r="AA23" s="345"/>
      <c r="AB23" s="345"/>
      <c r="AC23" s="345"/>
      <c r="AD23" s="345"/>
      <c r="AE23" s="345"/>
      <c r="AF23" s="345"/>
      <c r="AG23" s="346"/>
      <c r="AH23" s="344"/>
      <c r="AI23" s="345"/>
      <c r="AJ23" s="345"/>
      <c r="AK23" s="345"/>
      <c r="AL23" s="346"/>
      <c r="AM23" s="356"/>
      <c r="AN23" s="357"/>
      <c r="AO23" s="357"/>
      <c r="AP23" s="357"/>
      <c r="AQ23" s="357"/>
      <c r="AR23" s="358"/>
      <c r="AS23" s="350"/>
      <c r="AT23" s="351"/>
      <c r="AU23" s="351"/>
      <c r="AV23" s="351"/>
      <c r="AW23" s="351"/>
      <c r="AX23" s="360"/>
      <c r="AY23" s="460" t="s">
        <v>253</v>
      </c>
      <c r="AZ23" s="461"/>
      <c r="BA23" s="461"/>
      <c r="BB23" s="461"/>
      <c r="BC23" s="461"/>
      <c r="BD23" s="461"/>
      <c r="BE23" s="461"/>
      <c r="BF23" s="461"/>
      <c r="BG23" s="461"/>
      <c r="BH23" s="461"/>
      <c r="BI23" s="461"/>
      <c r="BJ23" s="461"/>
      <c r="BK23" s="461"/>
      <c r="BL23" s="461"/>
      <c r="BM23" s="462"/>
      <c r="BN23" s="332">
        <v>2057267</v>
      </c>
      <c r="BO23" s="333"/>
      <c r="BP23" s="333"/>
      <c r="BQ23" s="333"/>
      <c r="BR23" s="333"/>
      <c r="BS23" s="333"/>
      <c r="BT23" s="333"/>
      <c r="BU23" s="334"/>
      <c r="BV23" s="332">
        <v>2338926</v>
      </c>
      <c r="BW23" s="333"/>
      <c r="BX23" s="333"/>
      <c r="BY23" s="333"/>
      <c r="BZ23" s="333"/>
      <c r="CA23" s="333"/>
      <c r="CB23" s="333"/>
      <c r="CC23" s="334"/>
      <c r="CD23" s="21"/>
      <c r="CE23" s="318"/>
      <c r="CF23" s="318"/>
      <c r="CG23" s="318"/>
      <c r="CH23" s="318"/>
      <c r="CI23" s="318"/>
      <c r="CJ23" s="318"/>
      <c r="CK23" s="318"/>
      <c r="CL23" s="318"/>
      <c r="CM23" s="318"/>
      <c r="CN23" s="318"/>
      <c r="CO23" s="318"/>
      <c r="CP23" s="318"/>
      <c r="CQ23" s="318"/>
      <c r="CR23" s="318"/>
      <c r="CS23" s="319"/>
      <c r="CT23" s="320"/>
      <c r="CU23" s="321"/>
      <c r="CV23" s="321"/>
      <c r="CW23" s="321"/>
      <c r="CX23" s="321"/>
      <c r="CY23" s="321"/>
      <c r="CZ23" s="321"/>
      <c r="DA23" s="322"/>
      <c r="DB23" s="320"/>
      <c r="DC23" s="321"/>
      <c r="DD23" s="321"/>
      <c r="DE23" s="321"/>
      <c r="DF23" s="321"/>
      <c r="DG23" s="321"/>
      <c r="DH23" s="321"/>
      <c r="DI23" s="322"/>
    </row>
    <row r="24" spans="1:113" ht="18.75" customHeight="1" x14ac:dyDescent="0.2">
      <c r="A24" s="2"/>
      <c r="B24" s="456"/>
      <c r="C24" s="365"/>
      <c r="D24" s="366"/>
      <c r="E24" s="370" t="s">
        <v>254</v>
      </c>
      <c r="F24" s="371"/>
      <c r="G24" s="371"/>
      <c r="H24" s="371"/>
      <c r="I24" s="371"/>
      <c r="J24" s="371"/>
      <c r="K24" s="372"/>
      <c r="L24" s="373">
        <v>1</v>
      </c>
      <c r="M24" s="374"/>
      <c r="N24" s="374"/>
      <c r="O24" s="374"/>
      <c r="P24" s="375"/>
      <c r="Q24" s="373">
        <v>8000</v>
      </c>
      <c r="R24" s="374"/>
      <c r="S24" s="374"/>
      <c r="T24" s="374"/>
      <c r="U24" s="374"/>
      <c r="V24" s="375"/>
      <c r="W24" s="364"/>
      <c r="X24" s="365"/>
      <c r="Y24" s="366"/>
      <c r="Z24" s="370" t="s">
        <v>235</v>
      </c>
      <c r="AA24" s="371"/>
      <c r="AB24" s="371"/>
      <c r="AC24" s="371"/>
      <c r="AD24" s="371"/>
      <c r="AE24" s="371"/>
      <c r="AF24" s="371"/>
      <c r="AG24" s="372"/>
      <c r="AH24" s="373">
        <v>177</v>
      </c>
      <c r="AI24" s="374"/>
      <c r="AJ24" s="374"/>
      <c r="AK24" s="374"/>
      <c r="AL24" s="375"/>
      <c r="AM24" s="373">
        <v>534186</v>
      </c>
      <c r="AN24" s="374"/>
      <c r="AO24" s="374"/>
      <c r="AP24" s="374"/>
      <c r="AQ24" s="374"/>
      <c r="AR24" s="375"/>
      <c r="AS24" s="373">
        <v>3018</v>
      </c>
      <c r="AT24" s="374"/>
      <c r="AU24" s="374"/>
      <c r="AV24" s="374"/>
      <c r="AW24" s="374"/>
      <c r="AX24" s="376"/>
      <c r="AY24" s="451" t="s">
        <v>257</v>
      </c>
      <c r="AZ24" s="452"/>
      <c r="BA24" s="452"/>
      <c r="BB24" s="452"/>
      <c r="BC24" s="452"/>
      <c r="BD24" s="452"/>
      <c r="BE24" s="452"/>
      <c r="BF24" s="452"/>
      <c r="BG24" s="452"/>
      <c r="BH24" s="452"/>
      <c r="BI24" s="452"/>
      <c r="BJ24" s="452"/>
      <c r="BK24" s="452"/>
      <c r="BL24" s="452"/>
      <c r="BM24" s="453"/>
      <c r="BN24" s="332">
        <v>2839600</v>
      </c>
      <c r="BO24" s="333"/>
      <c r="BP24" s="333"/>
      <c r="BQ24" s="333"/>
      <c r="BR24" s="333"/>
      <c r="BS24" s="333"/>
      <c r="BT24" s="333"/>
      <c r="BU24" s="334"/>
      <c r="BV24" s="332">
        <v>2837942</v>
      </c>
      <c r="BW24" s="333"/>
      <c r="BX24" s="333"/>
      <c r="BY24" s="333"/>
      <c r="BZ24" s="333"/>
      <c r="CA24" s="333"/>
      <c r="CB24" s="333"/>
      <c r="CC24" s="334"/>
      <c r="CD24" s="21"/>
      <c r="CE24" s="318"/>
      <c r="CF24" s="318"/>
      <c r="CG24" s="318"/>
      <c r="CH24" s="318"/>
      <c r="CI24" s="318"/>
      <c r="CJ24" s="318"/>
      <c r="CK24" s="318"/>
      <c r="CL24" s="318"/>
      <c r="CM24" s="318"/>
      <c r="CN24" s="318"/>
      <c r="CO24" s="318"/>
      <c r="CP24" s="318"/>
      <c r="CQ24" s="318"/>
      <c r="CR24" s="318"/>
      <c r="CS24" s="319"/>
      <c r="CT24" s="320"/>
      <c r="CU24" s="321"/>
      <c r="CV24" s="321"/>
      <c r="CW24" s="321"/>
      <c r="CX24" s="321"/>
      <c r="CY24" s="321"/>
      <c r="CZ24" s="321"/>
      <c r="DA24" s="322"/>
      <c r="DB24" s="320"/>
      <c r="DC24" s="321"/>
      <c r="DD24" s="321"/>
      <c r="DE24" s="321"/>
      <c r="DF24" s="321"/>
      <c r="DG24" s="321"/>
      <c r="DH24" s="321"/>
      <c r="DI24" s="322"/>
    </row>
    <row r="25" spans="1:113" ht="18.75" customHeight="1" x14ac:dyDescent="0.2">
      <c r="A25" s="2"/>
      <c r="B25" s="456"/>
      <c r="C25" s="365"/>
      <c r="D25" s="366"/>
      <c r="E25" s="370" t="s">
        <v>259</v>
      </c>
      <c r="F25" s="371"/>
      <c r="G25" s="371"/>
      <c r="H25" s="371"/>
      <c r="I25" s="371"/>
      <c r="J25" s="371"/>
      <c r="K25" s="372"/>
      <c r="L25" s="373">
        <v>1</v>
      </c>
      <c r="M25" s="374"/>
      <c r="N25" s="374"/>
      <c r="O25" s="374"/>
      <c r="P25" s="375"/>
      <c r="Q25" s="373">
        <v>6700</v>
      </c>
      <c r="R25" s="374"/>
      <c r="S25" s="374"/>
      <c r="T25" s="374"/>
      <c r="U25" s="374"/>
      <c r="V25" s="375"/>
      <c r="W25" s="364"/>
      <c r="X25" s="365"/>
      <c r="Y25" s="366"/>
      <c r="Z25" s="370" t="s">
        <v>261</v>
      </c>
      <c r="AA25" s="371"/>
      <c r="AB25" s="371"/>
      <c r="AC25" s="371"/>
      <c r="AD25" s="371"/>
      <c r="AE25" s="371"/>
      <c r="AF25" s="371"/>
      <c r="AG25" s="372"/>
      <c r="AH25" s="373">
        <v>38</v>
      </c>
      <c r="AI25" s="374"/>
      <c r="AJ25" s="374"/>
      <c r="AK25" s="374"/>
      <c r="AL25" s="375"/>
      <c r="AM25" s="373">
        <v>104652</v>
      </c>
      <c r="AN25" s="374"/>
      <c r="AO25" s="374"/>
      <c r="AP25" s="374"/>
      <c r="AQ25" s="374"/>
      <c r="AR25" s="375"/>
      <c r="AS25" s="373">
        <v>2754</v>
      </c>
      <c r="AT25" s="374"/>
      <c r="AU25" s="374"/>
      <c r="AV25" s="374"/>
      <c r="AW25" s="374"/>
      <c r="AX25" s="376"/>
      <c r="AY25" s="377" t="s">
        <v>34</v>
      </c>
      <c r="AZ25" s="378"/>
      <c r="BA25" s="378"/>
      <c r="BB25" s="378"/>
      <c r="BC25" s="378"/>
      <c r="BD25" s="378"/>
      <c r="BE25" s="378"/>
      <c r="BF25" s="378"/>
      <c r="BG25" s="378"/>
      <c r="BH25" s="378"/>
      <c r="BI25" s="378"/>
      <c r="BJ25" s="378"/>
      <c r="BK25" s="378"/>
      <c r="BL25" s="378"/>
      <c r="BM25" s="379"/>
      <c r="BN25" s="338">
        <v>974403</v>
      </c>
      <c r="BO25" s="339"/>
      <c r="BP25" s="339"/>
      <c r="BQ25" s="339"/>
      <c r="BR25" s="339"/>
      <c r="BS25" s="339"/>
      <c r="BT25" s="339"/>
      <c r="BU25" s="340"/>
      <c r="BV25" s="338">
        <v>243119</v>
      </c>
      <c r="BW25" s="339"/>
      <c r="BX25" s="339"/>
      <c r="BY25" s="339"/>
      <c r="BZ25" s="339"/>
      <c r="CA25" s="339"/>
      <c r="CB25" s="339"/>
      <c r="CC25" s="340"/>
      <c r="CD25" s="21"/>
      <c r="CE25" s="318"/>
      <c r="CF25" s="318"/>
      <c r="CG25" s="318"/>
      <c r="CH25" s="318"/>
      <c r="CI25" s="318"/>
      <c r="CJ25" s="318"/>
      <c r="CK25" s="318"/>
      <c r="CL25" s="318"/>
      <c r="CM25" s="318"/>
      <c r="CN25" s="318"/>
      <c r="CO25" s="318"/>
      <c r="CP25" s="318"/>
      <c r="CQ25" s="318"/>
      <c r="CR25" s="318"/>
      <c r="CS25" s="319"/>
      <c r="CT25" s="320"/>
      <c r="CU25" s="321"/>
      <c r="CV25" s="321"/>
      <c r="CW25" s="321"/>
      <c r="CX25" s="321"/>
      <c r="CY25" s="321"/>
      <c r="CZ25" s="321"/>
      <c r="DA25" s="322"/>
      <c r="DB25" s="320"/>
      <c r="DC25" s="321"/>
      <c r="DD25" s="321"/>
      <c r="DE25" s="321"/>
      <c r="DF25" s="321"/>
      <c r="DG25" s="321"/>
      <c r="DH25" s="321"/>
      <c r="DI25" s="322"/>
    </row>
    <row r="26" spans="1:113" ht="18.75" customHeight="1" x14ac:dyDescent="0.2">
      <c r="A26" s="2"/>
      <c r="B26" s="456"/>
      <c r="C26" s="365"/>
      <c r="D26" s="366"/>
      <c r="E26" s="370" t="s">
        <v>262</v>
      </c>
      <c r="F26" s="371"/>
      <c r="G26" s="371"/>
      <c r="H26" s="371"/>
      <c r="I26" s="371"/>
      <c r="J26" s="371"/>
      <c r="K26" s="372"/>
      <c r="L26" s="373">
        <v>1</v>
      </c>
      <c r="M26" s="374"/>
      <c r="N26" s="374"/>
      <c r="O26" s="374"/>
      <c r="P26" s="375"/>
      <c r="Q26" s="373">
        <v>6250</v>
      </c>
      <c r="R26" s="374"/>
      <c r="S26" s="374"/>
      <c r="T26" s="374"/>
      <c r="U26" s="374"/>
      <c r="V26" s="375"/>
      <c r="W26" s="364"/>
      <c r="X26" s="365"/>
      <c r="Y26" s="366"/>
      <c r="Z26" s="370" t="s">
        <v>263</v>
      </c>
      <c r="AA26" s="466"/>
      <c r="AB26" s="466"/>
      <c r="AC26" s="466"/>
      <c r="AD26" s="466"/>
      <c r="AE26" s="466"/>
      <c r="AF26" s="466"/>
      <c r="AG26" s="467"/>
      <c r="AH26" s="373">
        <v>12</v>
      </c>
      <c r="AI26" s="374"/>
      <c r="AJ26" s="374"/>
      <c r="AK26" s="374"/>
      <c r="AL26" s="375"/>
      <c r="AM26" s="373">
        <v>38844</v>
      </c>
      <c r="AN26" s="374"/>
      <c r="AO26" s="374"/>
      <c r="AP26" s="374"/>
      <c r="AQ26" s="374"/>
      <c r="AR26" s="375"/>
      <c r="AS26" s="373">
        <v>3237</v>
      </c>
      <c r="AT26" s="374"/>
      <c r="AU26" s="374"/>
      <c r="AV26" s="374"/>
      <c r="AW26" s="374"/>
      <c r="AX26" s="376"/>
      <c r="AY26" s="468" t="s">
        <v>264</v>
      </c>
      <c r="AZ26" s="438"/>
      <c r="BA26" s="438"/>
      <c r="BB26" s="438"/>
      <c r="BC26" s="438"/>
      <c r="BD26" s="438"/>
      <c r="BE26" s="438"/>
      <c r="BF26" s="438"/>
      <c r="BG26" s="438"/>
      <c r="BH26" s="438"/>
      <c r="BI26" s="438"/>
      <c r="BJ26" s="438"/>
      <c r="BK26" s="438"/>
      <c r="BL26" s="438"/>
      <c r="BM26" s="469"/>
      <c r="BN26" s="332" t="s">
        <v>202</v>
      </c>
      <c r="BO26" s="333"/>
      <c r="BP26" s="333"/>
      <c r="BQ26" s="333"/>
      <c r="BR26" s="333"/>
      <c r="BS26" s="333"/>
      <c r="BT26" s="333"/>
      <c r="BU26" s="334"/>
      <c r="BV26" s="332" t="s">
        <v>202</v>
      </c>
      <c r="BW26" s="333"/>
      <c r="BX26" s="333"/>
      <c r="BY26" s="333"/>
      <c r="BZ26" s="333"/>
      <c r="CA26" s="333"/>
      <c r="CB26" s="333"/>
      <c r="CC26" s="334"/>
      <c r="CD26" s="21"/>
      <c r="CE26" s="318"/>
      <c r="CF26" s="318"/>
      <c r="CG26" s="318"/>
      <c r="CH26" s="318"/>
      <c r="CI26" s="318"/>
      <c r="CJ26" s="318"/>
      <c r="CK26" s="318"/>
      <c r="CL26" s="318"/>
      <c r="CM26" s="318"/>
      <c r="CN26" s="318"/>
      <c r="CO26" s="318"/>
      <c r="CP26" s="318"/>
      <c r="CQ26" s="318"/>
      <c r="CR26" s="318"/>
      <c r="CS26" s="319"/>
      <c r="CT26" s="320"/>
      <c r="CU26" s="321"/>
      <c r="CV26" s="321"/>
      <c r="CW26" s="321"/>
      <c r="CX26" s="321"/>
      <c r="CY26" s="321"/>
      <c r="CZ26" s="321"/>
      <c r="DA26" s="322"/>
      <c r="DB26" s="320"/>
      <c r="DC26" s="321"/>
      <c r="DD26" s="321"/>
      <c r="DE26" s="321"/>
      <c r="DF26" s="321"/>
      <c r="DG26" s="321"/>
      <c r="DH26" s="321"/>
      <c r="DI26" s="322"/>
    </row>
    <row r="27" spans="1:113" ht="18.75" customHeight="1" x14ac:dyDescent="0.2">
      <c r="A27" s="2"/>
      <c r="B27" s="456"/>
      <c r="C27" s="365"/>
      <c r="D27" s="366"/>
      <c r="E27" s="370" t="s">
        <v>265</v>
      </c>
      <c r="F27" s="371"/>
      <c r="G27" s="371"/>
      <c r="H27" s="371"/>
      <c r="I27" s="371"/>
      <c r="J27" s="371"/>
      <c r="K27" s="372"/>
      <c r="L27" s="373">
        <v>1</v>
      </c>
      <c r="M27" s="374"/>
      <c r="N27" s="374"/>
      <c r="O27" s="374"/>
      <c r="P27" s="375"/>
      <c r="Q27" s="373">
        <v>3750</v>
      </c>
      <c r="R27" s="374"/>
      <c r="S27" s="374"/>
      <c r="T27" s="374"/>
      <c r="U27" s="374"/>
      <c r="V27" s="375"/>
      <c r="W27" s="364"/>
      <c r="X27" s="365"/>
      <c r="Y27" s="366"/>
      <c r="Z27" s="370" t="s">
        <v>266</v>
      </c>
      <c r="AA27" s="371"/>
      <c r="AB27" s="371"/>
      <c r="AC27" s="371"/>
      <c r="AD27" s="371"/>
      <c r="AE27" s="371"/>
      <c r="AF27" s="371"/>
      <c r="AG27" s="372"/>
      <c r="AH27" s="373">
        <v>42</v>
      </c>
      <c r="AI27" s="374"/>
      <c r="AJ27" s="374"/>
      <c r="AK27" s="374"/>
      <c r="AL27" s="375"/>
      <c r="AM27" s="373">
        <v>115158</v>
      </c>
      <c r="AN27" s="374"/>
      <c r="AO27" s="374"/>
      <c r="AP27" s="374"/>
      <c r="AQ27" s="374"/>
      <c r="AR27" s="375"/>
      <c r="AS27" s="373">
        <v>2742</v>
      </c>
      <c r="AT27" s="374"/>
      <c r="AU27" s="374"/>
      <c r="AV27" s="374"/>
      <c r="AW27" s="374"/>
      <c r="AX27" s="376"/>
      <c r="AY27" s="463" t="s">
        <v>165</v>
      </c>
      <c r="AZ27" s="464"/>
      <c r="BA27" s="464"/>
      <c r="BB27" s="464"/>
      <c r="BC27" s="464"/>
      <c r="BD27" s="464"/>
      <c r="BE27" s="464"/>
      <c r="BF27" s="464"/>
      <c r="BG27" s="464"/>
      <c r="BH27" s="464"/>
      <c r="BI27" s="464"/>
      <c r="BJ27" s="464"/>
      <c r="BK27" s="464"/>
      <c r="BL27" s="464"/>
      <c r="BM27" s="465"/>
      <c r="BN27" s="335" t="s">
        <v>202</v>
      </c>
      <c r="BO27" s="336"/>
      <c r="BP27" s="336"/>
      <c r="BQ27" s="336"/>
      <c r="BR27" s="336"/>
      <c r="BS27" s="336"/>
      <c r="BT27" s="336"/>
      <c r="BU27" s="337"/>
      <c r="BV27" s="335" t="s">
        <v>202</v>
      </c>
      <c r="BW27" s="336"/>
      <c r="BX27" s="336"/>
      <c r="BY27" s="336"/>
      <c r="BZ27" s="336"/>
      <c r="CA27" s="336"/>
      <c r="CB27" s="336"/>
      <c r="CC27" s="337"/>
      <c r="CD27" s="17"/>
      <c r="CE27" s="318"/>
      <c r="CF27" s="318"/>
      <c r="CG27" s="318"/>
      <c r="CH27" s="318"/>
      <c r="CI27" s="318"/>
      <c r="CJ27" s="318"/>
      <c r="CK27" s="318"/>
      <c r="CL27" s="318"/>
      <c r="CM27" s="318"/>
      <c r="CN27" s="318"/>
      <c r="CO27" s="318"/>
      <c r="CP27" s="318"/>
      <c r="CQ27" s="318"/>
      <c r="CR27" s="318"/>
      <c r="CS27" s="319"/>
      <c r="CT27" s="320"/>
      <c r="CU27" s="321"/>
      <c r="CV27" s="321"/>
      <c r="CW27" s="321"/>
      <c r="CX27" s="321"/>
      <c r="CY27" s="321"/>
      <c r="CZ27" s="321"/>
      <c r="DA27" s="322"/>
      <c r="DB27" s="320"/>
      <c r="DC27" s="321"/>
      <c r="DD27" s="321"/>
      <c r="DE27" s="321"/>
      <c r="DF27" s="321"/>
      <c r="DG27" s="321"/>
      <c r="DH27" s="321"/>
      <c r="DI27" s="322"/>
    </row>
    <row r="28" spans="1:113" ht="18.75" customHeight="1" x14ac:dyDescent="0.2">
      <c r="A28" s="2"/>
      <c r="B28" s="456"/>
      <c r="C28" s="365"/>
      <c r="D28" s="366"/>
      <c r="E28" s="370" t="s">
        <v>269</v>
      </c>
      <c r="F28" s="371"/>
      <c r="G28" s="371"/>
      <c r="H28" s="371"/>
      <c r="I28" s="371"/>
      <c r="J28" s="371"/>
      <c r="K28" s="372"/>
      <c r="L28" s="373">
        <v>1</v>
      </c>
      <c r="M28" s="374"/>
      <c r="N28" s="374"/>
      <c r="O28" s="374"/>
      <c r="P28" s="375"/>
      <c r="Q28" s="373">
        <v>3100</v>
      </c>
      <c r="R28" s="374"/>
      <c r="S28" s="374"/>
      <c r="T28" s="374"/>
      <c r="U28" s="374"/>
      <c r="V28" s="375"/>
      <c r="W28" s="364"/>
      <c r="X28" s="365"/>
      <c r="Y28" s="366"/>
      <c r="Z28" s="370" t="s">
        <v>32</v>
      </c>
      <c r="AA28" s="371"/>
      <c r="AB28" s="371"/>
      <c r="AC28" s="371"/>
      <c r="AD28" s="371"/>
      <c r="AE28" s="371"/>
      <c r="AF28" s="371"/>
      <c r="AG28" s="372"/>
      <c r="AH28" s="373" t="s">
        <v>202</v>
      </c>
      <c r="AI28" s="374"/>
      <c r="AJ28" s="374"/>
      <c r="AK28" s="374"/>
      <c r="AL28" s="375"/>
      <c r="AM28" s="373" t="s">
        <v>202</v>
      </c>
      <c r="AN28" s="374"/>
      <c r="AO28" s="374"/>
      <c r="AP28" s="374"/>
      <c r="AQ28" s="374"/>
      <c r="AR28" s="375"/>
      <c r="AS28" s="373" t="s">
        <v>202</v>
      </c>
      <c r="AT28" s="374"/>
      <c r="AU28" s="374"/>
      <c r="AV28" s="374"/>
      <c r="AW28" s="374"/>
      <c r="AX28" s="376"/>
      <c r="AY28" s="323" t="s">
        <v>270</v>
      </c>
      <c r="AZ28" s="324"/>
      <c r="BA28" s="324"/>
      <c r="BB28" s="325"/>
      <c r="BC28" s="377" t="s">
        <v>97</v>
      </c>
      <c r="BD28" s="378"/>
      <c r="BE28" s="378"/>
      <c r="BF28" s="378"/>
      <c r="BG28" s="378"/>
      <c r="BH28" s="378"/>
      <c r="BI28" s="378"/>
      <c r="BJ28" s="378"/>
      <c r="BK28" s="378"/>
      <c r="BL28" s="378"/>
      <c r="BM28" s="379"/>
      <c r="BN28" s="338">
        <v>3636707</v>
      </c>
      <c r="BO28" s="339"/>
      <c r="BP28" s="339"/>
      <c r="BQ28" s="339"/>
      <c r="BR28" s="339"/>
      <c r="BS28" s="339"/>
      <c r="BT28" s="339"/>
      <c r="BU28" s="340"/>
      <c r="BV28" s="338">
        <v>3066895</v>
      </c>
      <c r="BW28" s="339"/>
      <c r="BX28" s="339"/>
      <c r="BY28" s="339"/>
      <c r="BZ28" s="339"/>
      <c r="CA28" s="339"/>
      <c r="CB28" s="339"/>
      <c r="CC28" s="340"/>
      <c r="CD28" s="21"/>
      <c r="CE28" s="318"/>
      <c r="CF28" s="318"/>
      <c r="CG28" s="318"/>
      <c r="CH28" s="318"/>
      <c r="CI28" s="318"/>
      <c r="CJ28" s="318"/>
      <c r="CK28" s="318"/>
      <c r="CL28" s="318"/>
      <c r="CM28" s="318"/>
      <c r="CN28" s="318"/>
      <c r="CO28" s="318"/>
      <c r="CP28" s="318"/>
      <c r="CQ28" s="318"/>
      <c r="CR28" s="318"/>
      <c r="CS28" s="319"/>
      <c r="CT28" s="320"/>
      <c r="CU28" s="321"/>
      <c r="CV28" s="321"/>
      <c r="CW28" s="321"/>
      <c r="CX28" s="321"/>
      <c r="CY28" s="321"/>
      <c r="CZ28" s="321"/>
      <c r="DA28" s="322"/>
      <c r="DB28" s="320"/>
      <c r="DC28" s="321"/>
      <c r="DD28" s="321"/>
      <c r="DE28" s="321"/>
      <c r="DF28" s="321"/>
      <c r="DG28" s="321"/>
      <c r="DH28" s="321"/>
      <c r="DI28" s="322"/>
    </row>
    <row r="29" spans="1:113" ht="18.75" customHeight="1" x14ac:dyDescent="0.2">
      <c r="A29" s="2"/>
      <c r="B29" s="456"/>
      <c r="C29" s="365"/>
      <c r="D29" s="366"/>
      <c r="E29" s="370" t="s">
        <v>273</v>
      </c>
      <c r="F29" s="371"/>
      <c r="G29" s="371"/>
      <c r="H29" s="371"/>
      <c r="I29" s="371"/>
      <c r="J29" s="371"/>
      <c r="K29" s="372"/>
      <c r="L29" s="373">
        <v>12</v>
      </c>
      <c r="M29" s="374"/>
      <c r="N29" s="374"/>
      <c r="O29" s="374"/>
      <c r="P29" s="375"/>
      <c r="Q29" s="373">
        <v>2800</v>
      </c>
      <c r="R29" s="374"/>
      <c r="S29" s="374"/>
      <c r="T29" s="374"/>
      <c r="U29" s="374"/>
      <c r="V29" s="375"/>
      <c r="W29" s="367"/>
      <c r="X29" s="368"/>
      <c r="Y29" s="369"/>
      <c r="Z29" s="370" t="s">
        <v>275</v>
      </c>
      <c r="AA29" s="371"/>
      <c r="AB29" s="371"/>
      <c r="AC29" s="371"/>
      <c r="AD29" s="371"/>
      <c r="AE29" s="371"/>
      <c r="AF29" s="371"/>
      <c r="AG29" s="372"/>
      <c r="AH29" s="373">
        <v>219</v>
      </c>
      <c r="AI29" s="374"/>
      <c r="AJ29" s="374"/>
      <c r="AK29" s="374"/>
      <c r="AL29" s="375"/>
      <c r="AM29" s="373">
        <v>649344</v>
      </c>
      <c r="AN29" s="374"/>
      <c r="AO29" s="374"/>
      <c r="AP29" s="374"/>
      <c r="AQ29" s="374"/>
      <c r="AR29" s="375"/>
      <c r="AS29" s="373">
        <v>2965</v>
      </c>
      <c r="AT29" s="374"/>
      <c r="AU29" s="374"/>
      <c r="AV29" s="374"/>
      <c r="AW29" s="374"/>
      <c r="AX29" s="376"/>
      <c r="AY29" s="326"/>
      <c r="AZ29" s="327"/>
      <c r="BA29" s="327"/>
      <c r="BB29" s="328"/>
      <c r="BC29" s="460" t="s">
        <v>276</v>
      </c>
      <c r="BD29" s="461"/>
      <c r="BE29" s="461"/>
      <c r="BF29" s="461"/>
      <c r="BG29" s="461"/>
      <c r="BH29" s="461"/>
      <c r="BI29" s="461"/>
      <c r="BJ29" s="461"/>
      <c r="BK29" s="461"/>
      <c r="BL29" s="461"/>
      <c r="BM29" s="462"/>
      <c r="BN29" s="332" t="s">
        <v>202</v>
      </c>
      <c r="BO29" s="333"/>
      <c r="BP29" s="333"/>
      <c r="BQ29" s="333"/>
      <c r="BR29" s="333"/>
      <c r="BS29" s="333"/>
      <c r="BT29" s="333"/>
      <c r="BU29" s="334"/>
      <c r="BV29" s="332" t="s">
        <v>202</v>
      </c>
      <c r="BW29" s="333"/>
      <c r="BX29" s="333"/>
      <c r="BY29" s="333"/>
      <c r="BZ29" s="333"/>
      <c r="CA29" s="333"/>
      <c r="CB29" s="333"/>
      <c r="CC29" s="334"/>
      <c r="CD29" s="17"/>
      <c r="CE29" s="318"/>
      <c r="CF29" s="318"/>
      <c r="CG29" s="318"/>
      <c r="CH29" s="318"/>
      <c r="CI29" s="318"/>
      <c r="CJ29" s="318"/>
      <c r="CK29" s="318"/>
      <c r="CL29" s="318"/>
      <c r="CM29" s="318"/>
      <c r="CN29" s="318"/>
      <c r="CO29" s="318"/>
      <c r="CP29" s="318"/>
      <c r="CQ29" s="318"/>
      <c r="CR29" s="318"/>
      <c r="CS29" s="319"/>
      <c r="CT29" s="320"/>
      <c r="CU29" s="321"/>
      <c r="CV29" s="321"/>
      <c r="CW29" s="321"/>
      <c r="CX29" s="321"/>
      <c r="CY29" s="321"/>
      <c r="CZ29" s="321"/>
      <c r="DA29" s="322"/>
      <c r="DB29" s="320"/>
      <c r="DC29" s="321"/>
      <c r="DD29" s="321"/>
      <c r="DE29" s="321"/>
      <c r="DF29" s="321"/>
      <c r="DG29" s="321"/>
      <c r="DH29" s="321"/>
      <c r="DI29" s="322"/>
    </row>
    <row r="30" spans="1:113" ht="18.75" customHeight="1" x14ac:dyDescent="0.2">
      <c r="A30" s="2"/>
      <c r="B30" s="457"/>
      <c r="C30" s="458"/>
      <c r="D30" s="459"/>
      <c r="E30" s="439"/>
      <c r="F30" s="440"/>
      <c r="G30" s="440"/>
      <c r="H30" s="440"/>
      <c r="I30" s="440"/>
      <c r="J30" s="440"/>
      <c r="K30" s="441"/>
      <c r="L30" s="442"/>
      <c r="M30" s="443"/>
      <c r="N30" s="443"/>
      <c r="O30" s="443"/>
      <c r="P30" s="444"/>
      <c r="Q30" s="442"/>
      <c r="R30" s="443"/>
      <c r="S30" s="443"/>
      <c r="T30" s="443"/>
      <c r="U30" s="443"/>
      <c r="V30" s="444"/>
      <c r="W30" s="445" t="s">
        <v>278</v>
      </c>
      <c r="X30" s="446"/>
      <c r="Y30" s="446"/>
      <c r="Z30" s="446"/>
      <c r="AA30" s="446"/>
      <c r="AB30" s="446"/>
      <c r="AC30" s="446"/>
      <c r="AD30" s="446"/>
      <c r="AE30" s="446"/>
      <c r="AF30" s="446"/>
      <c r="AG30" s="447"/>
      <c r="AH30" s="448">
        <v>98.7</v>
      </c>
      <c r="AI30" s="449"/>
      <c r="AJ30" s="449"/>
      <c r="AK30" s="449"/>
      <c r="AL30" s="449"/>
      <c r="AM30" s="449"/>
      <c r="AN30" s="449"/>
      <c r="AO30" s="449"/>
      <c r="AP30" s="449"/>
      <c r="AQ30" s="449"/>
      <c r="AR30" s="449"/>
      <c r="AS30" s="449"/>
      <c r="AT30" s="449"/>
      <c r="AU30" s="449"/>
      <c r="AV30" s="449"/>
      <c r="AW30" s="449"/>
      <c r="AX30" s="450"/>
      <c r="AY30" s="329"/>
      <c r="AZ30" s="330"/>
      <c r="BA30" s="330"/>
      <c r="BB30" s="331"/>
      <c r="BC30" s="451" t="s">
        <v>71</v>
      </c>
      <c r="BD30" s="452"/>
      <c r="BE30" s="452"/>
      <c r="BF30" s="452"/>
      <c r="BG30" s="452"/>
      <c r="BH30" s="452"/>
      <c r="BI30" s="452"/>
      <c r="BJ30" s="452"/>
      <c r="BK30" s="452"/>
      <c r="BL30" s="452"/>
      <c r="BM30" s="453"/>
      <c r="BN30" s="335">
        <v>983481</v>
      </c>
      <c r="BO30" s="336"/>
      <c r="BP30" s="336"/>
      <c r="BQ30" s="336"/>
      <c r="BR30" s="336"/>
      <c r="BS30" s="336"/>
      <c r="BT30" s="336"/>
      <c r="BU30" s="337"/>
      <c r="BV30" s="335">
        <v>858525</v>
      </c>
      <c r="BW30" s="336"/>
      <c r="BX30" s="336"/>
      <c r="BY30" s="336"/>
      <c r="BZ30" s="336"/>
      <c r="CA30" s="336"/>
      <c r="CB30" s="336"/>
      <c r="CC30" s="337"/>
      <c r="CD30" s="18"/>
      <c r="CE30" s="24"/>
      <c r="CF30" s="24"/>
      <c r="CG30" s="24"/>
      <c r="CH30" s="24"/>
      <c r="CI30" s="24"/>
      <c r="CJ30" s="24"/>
      <c r="CK30" s="24"/>
      <c r="CL30" s="24"/>
      <c r="CM30" s="24"/>
      <c r="CN30" s="24"/>
      <c r="CO30" s="24"/>
      <c r="CP30" s="24"/>
      <c r="CQ30" s="24"/>
      <c r="CR30" s="24"/>
      <c r="CS30" s="26"/>
      <c r="CT30" s="29"/>
      <c r="CU30" s="32"/>
      <c r="CV30" s="32"/>
      <c r="CW30" s="32"/>
      <c r="CX30" s="32"/>
      <c r="CY30" s="32"/>
      <c r="CZ30" s="32"/>
      <c r="DA30" s="35"/>
      <c r="DB30" s="29"/>
      <c r="DC30" s="32"/>
      <c r="DD30" s="32"/>
      <c r="DE30" s="32"/>
      <c r="DF30" s="32"/>
      <c r="DG30" s="32"/>
      <c r="DH30" s="32"/>
      <c r="DI30" s="35"/>
    </row>
    <row r="31" spans="1:113" ht="13.5" customHeight="1" x14ac:dyDescent="0.2">
      <c r="A31" s="2"/>
      <c r="B31" s="4"/>
      <c r="DI31" s="36"/>
    </row>
    <row r="32" spans="1:113" ht="13.5" customHeight="1" x14ac:dyDescent="0.2">
      <c r="A32" s="2"/>
      <c r="B32" s="5"/>
      <c r="C32" s="454" t="s">
        <v>189</v>
      </c>
      <c r="D32" s="454"/>
      <c r="E32" s="454"/>
      <c r="F32" s="454"/>
      <c r="G32" s="454"/>
      <c r="H32" s="454"/>
      <c r="I32" s="454"/>
      <c r="J32" s="454"/>
      <c r="K32" s="454"/>
      <c r="L32" s="454"/>
      <c r="M32" s="454"/>
      <c r="N32" s="454"/>
      <c r="O32" s="454"/>
      <c r="P32" s="454"/>
      <c r="Q32" s="454"/>
      <c r="R32" s="454"/>
      <c r="S32" s="454"/>
      <c r="U32" s="438" t="s">
        <v>88</v>
      </c>
      <c r="V32" s="438"/>
      <c r="W32" s="438"/>
      <c r="X32" s="438"/>
      <c r="Y32" s="438"/>
      <c r="Z32" s="438"/>
      <c r="AA32" s="438"/>
      <c r="AB32" s="438"/>
      <c r="AC32" s="438"/>
      <c r="AD32" s="438"/>
      <c r="AE32" s="438"/>
      <c r="AF32" s="438"/>
      <c r="AG32" s="438"/>
      <c r="AH32" s="438"/>
      <c r="AI32" s="438"/>
      <c r="AJ32" s="438"/>
      <c r="AK32" s="438"/>
      <c r="AM32" s="438" t="s">
        <v>280</v>
      </c>
      <c r="AN32" s="438"/>
      <c r="AO32" s="438"/>
      <c r="AP32" s="438"/>
      <c r="AQ32" s="438"/>
      <c r="AR32" s="438"/>
      <c r="AS32" s="438"/>
      <c r="AT32" s="438"/>
      <c r="AU32" s="438"/>
      <c r="AV32" s="438"/>
      <c r="AW32" s="438"/>
      <c r="AX32" s="438"/>
      <c r="AY32" s="438"/>
      <c r="AZ32" s="438"/>
      <c r="BA32" s="438"/>
      <c r="BB32" s="438"/>
      <c r="BC32" s="438"/>
      <c r="BE32" s="438" t="s">
        <v>281</v>
      </c>
      <c r="BF32" s="438"/>
      <c r="BG32" s="438"/>
      <c r="BH32" s="438"/>
      <c r="BI32" s="438"/>
      <c r="BJ32" s="438"/>
      <c r="BK32" s="438"/>
      <c r="BL32" s="438"/>
      <c r="BM32" s="438"/>
      <c r="BN32" s="438"/>
      <c r="BO32" s="438"/>
      <c r="BP32" s="438"/>
      <c r="BQ32" s="438"/>
      <c r="BR32" s="438"/>
      <c r="BS32" s="438"/>
      <c r="BT32" s="438"/>
      <c r="BU32" s="438"/>
      <c r="BW32" s="438" t="s">
        <v>282</v>
      </c>
      <c r="BX32" s="438"/>
      <c r="BY32" s="438"/>
      <c r="BZ32" s="438"/>
      <c r="CA32" s="438"/>
      <c r="CB32" s="438"/>
      <c r="CC32" s="438"/>
      <c r="CD32" s="438"/>
      <c r="CE32" s="438"/>
      <c r="CF32" s="438"/>
      <c r="CG32" s="438"/>
      <c r="CH32" s="438"/>
      <c r="CI32" s="438"/>
      <c r="CJ32" s="438"/>
      <c r="CK32" s="438"/>
      <c r="CL32" s="438"/>
      <c r="CM32" s="438"/>
      <c r="CO32" s="438" t="s">
        <v>284</v>
      </c>
      <c r="CP32" s="438"/>
      <c r="CQ32" s="438"/>
      <c r="CR32" s="438"/>
      <c r="CS32" s="438"/>
      <c r="CT32" s="438"/>
      <c r="CU32" s="438"/>
      <c r="CV32" s="438"/>
      <c r="CW32" s="438"/>
      <c r="CX32" s="438"/>
      <c r="CY32" s="438"/>
      <c r="CZ32" s="438"/>
      <c r="DA32" s="438"/>
      <c r="DB32" s="438"/>
      <c r="DC32" s="438"/>
      <c r="DD32" s="438"/>
      <c r="DE32" s="438"/>
      <c r="DI32" s="36"/>
    </row>
    <row r="33" spans="1:113" ht="13.5" customHeight="1" x14ac:dyDescent="0.2">
      <c r="A33" s="2"/>
      <c r="B33" s="5"/>
      <c r="C33" s="417" t="s">
        <v>119</v>
      </c>
      <c r="D33" s="417"/>
      <c r="E33" s="397" t="s">
        <v>285</v>
      </c>
      <c r="F33" s="397"/>
      <c r="G33" s="397"/>
      <c r="H33" s="397"/>
      <c r="I33" s="397"/>
      <c r="J33" s="397"/>
      <c r="K33" s="397"/>
      <c r="L33" s="397"/>
      <c r="M33" s="397"/>
      <c r="N33" s="397"/>
      <c r="O33" s="397"/>
      <c r="P33" s="397"/>
      <c r="Q33" s="397"/>
      <c r="R33" s="397"/>
      <c r="S33" s="397"/>
      <c r="T33" s="12"/>
      <c r="U33" s="417" t="s">
        <v>119</v>
      </c>
      <c r="V33" s="417"/>
      <c r="W33" s="397" t="s">
        <v>285</v>
      </c>
      <c r="X33" s="397"/>
      <c r="Y33" s="397"/>
      <c r="Z33" s="397"/>
      <c r="AA33" s="397"/>
      <c r="AB33" s="397"/>
      <c r="AC33" s="397"/>
      <c r="AD33" s="397"/>
      <c r="AE33" s="397"/>
      <c r="AF33" s="397"/>
      <c r="AG33" s="397"/>
      <c r="AH33" s="397"/>
      <c r="AI33" s="397"/>
      <c r="AJ33" s="397"/>
      <c r="AK33" s="397"/>
      <c r="AL33" s="12"/>
      <c r="AM33" s="417" t="s">
        <v>119</v>
      </c>
      <c r="AN33" s="417"/>
      <c r="AO33" s="397" t="s">
        <v>285</v>
      </c>
      <c r="AP33" s="397"/>
      <c r="AQ33" s="397"/>
      <c r="AR33" s="397"/>
      <c r="AS33" s="397"/>
      <c r="AT33" s="397"/>
      <c r="AU33" s="397"/>
      <c r="AV33" s="397"/>
      <c r="AW33" s="397"/>
      <c r="AX33" s="397"/>
      <c r="AY33" s="397"/>
      <c r="AZ33" s="397"/>
      <c r="BA33" s="397"/>
      <c r="BB33" s="397"/>
      <c r="BC33" s="397"/>
      <c r="BD33" s="8"/>
      <c r="BE33" s="397" t="s">
        <v>286</v>
      </c>
      <c r="BF33" s="397"/>
      <c r="BG33" s="397" t="s">
        <v>171</v>
      </c>
      <c r="BH33" s="397"/>
      <c r="BI33" s="397"/>
      <c r="BJ33" s="397"/>
      <c r="BK33" s="397"/>
      <c r="BL33" s="397"/>
      <c r="BM33" s="397"/>
      <c r="BN33" s="397"/>
      <c r="BO33" s="397"/>
      <c r="BP33" s="397"/>
      <c r="BQ33" s="397"/>
      <c r="BR33" s="397"/>
      <c r="BS33" s="397"/>
      <c r="BT33" s="397"/>
      <c r="BU33" s="397"/>
      <c r="BV33" s="8"/>
      <c r="BW33" s="417" t="s">
        <v>286</v>
      </c>
      <c r="BX33" s="417"/>
      <c r="BY33" s="397" t="s">
        <v>105</v>
      </c>
      <c r="BZ33" s="397"/>
      <c r="CA33" s="397"/>
      <c r="CB33" s="397"/>
      <c r="CC33" s="397"/>
      <c r="CD33" s="397"/>
      <c r="CE33" s="397"/>
      <c r="CF33" s="397"/>
      <c r="CG33" s="397"/>
      <c r="CH33" s="397"/>
      <c r="CI33" s="397"/>
      <c r="CJ33" s="397"/>
      <c r="CK33" s="397"/>
      <c r="CL33" s="397"/>
      <c r="CM33" s="397"/>
      <c r="CN33" s="12"/>
      <c r="CO33" s="417" t="s">
        <v>119</v>
      </c>
      <c r="CP33" s="417"/>
      <c r="CQ33" s="397" t="s">
        <v>288</v>
      </c>
      <c r="CR33" s="397"/>
      <c r="CS33" s="397"/>
      <c r="CT33" s="397"/>
      <c r="CU33" s="397"/>
      <c r="CV33" s="397"/>
      <c r="CW33" s="397"/>
      <c r="CX33" s="397"/>
      <c r="CY33" s="397"/>
      <c r="CZ33" s="397"/>
      <c r="DA33" s="397"/>
      <c r="DB33" s="397"/>
      <c r="DC33" s="397"/>
      <c r="DD33" s="397"/>
      <c r="DE33" s="397"/>
      <c r="DF33" s="12"/>
      <c r="DG33" s="437" t="s">
        <v>81</v>
      </c>
      <c r="DH33" s="437"/>
      <c r="DI33" s="19"/>
    </row>
    <row r="34" spans="1:113" ht="32.25" customHeight="1" x14ac:dyDescent="0.2">
      <c r="A34" s="2"/>
      <c r="B34" s="5"/>
      <c r="C34" s="435">
        <f>IF(E34="","",1)</f>
        <v>1</v>
      </c>
      <c r="D34" s="435"/>
      <c r="E34" s="434" t="str">
        <f>IF('各会計、関係団体の財政状況及び健全化判断比率'!B7="","",'各会計、関係団体の財政状況及び健全化判断比率'!B7)</f>
        <v>一般会計</v>
      </c>
      <c r="F34" s="434"/>
      <c r="G34" s="434"/>
      <c r="H34" s="434"/>
      <c r="I34" s="434"/>
      <c r="J34" s="434"/>
      <c r="K34" s="434"/>
      <c r="L34" s="434"/>
      <c r="M34" s="434"/>
      <c r="N34" s="434"/>
      <c r="O34" s="434"/>
      <c r="P34" s="434"/>
      <c r="Q34" s="434"/>
      <c r="R34" s="434"/>
      <c r="S34" s="434"/>
      <c r="T34" s="2"/>
      <c r="U34" s="435">
        <f>IF(W34="","",MAX(C34:D43)+1)</f>
        <v>2</v>
      </c>
      <c r="V34" s="435"/>
      <c r="W34" s="434" t="str">
        <f>IF('各会計、関係団体の財政状況及び健全化判断比率'!B28="","",'各会計、関係団体の財政状況及び健全化判断比率'!B28)</f>
        <v>国民健康保険特別会計（事業勘定）</v>
      </c>
      <c r="X34" s="434"/>
      <c r="Y34" s="434"/>
      <c r="Z34" s="434"/>
      <c r="AA34" s="434"/>
      <c r="AB34" s="434"/>
      <c r="AC34" s="434"/>
      <c r="AD34" s="434"/>
      <c r="AE34" s="434"/>
      <c r="AF34" s="434"/>
      <c r="AG34" s="434"/>
      <c r="AH34" s="434"/>
      <c r="AI34" s="434"/>
      <c r="AJ34" s="434"/>
      <c r="AK34" s="434"/>
      <c r="AL34" s="2"/>
      <c r="AM34" s="435">
        <f>IF(AO34="","",MAX(C34:D43,U34:V43)+1)</f>
        <v>6</v>
      </c>
      <c r="AN34" s="435"/>
      <c r="AO34" s="434" t="str">
        <f>IF('各会計、関係団体の財政状況及び健全化判断比率'!B32="","",'各会計、関係団体の財政状況及び健全化判断比率'!B32)</f>
        <v>水道事業会計</v>
      </c>
      <c r="AP34" s="434"/>
      <c r="AQ34" s="434"/>
      <c r="AR34" s="434"/>
      <c r="AS34" s="434"/>
      <c r="AT34" s="434"/>
      <c r="AU34" s="434"/>
      <c r="AV34" s="434"/>
      <c r="AW34" s="434"/>
      <c r="AX34" s="434"/>
      <c r="AY34" s="434"/>
      <c r="AZ34" s="434"/>
      <c r="BA34" s="434"/>
      <c r="BB34" s="434"/>
      <c r="BC34" s="434"/>
      <c r="BD34" s="2"/>
      <c r="BE34" s="435" t="str">
        <f>IF(BG34="","",MAX(C34:D43,U34:V43,AM34:AN43)+1)</f>
        <v/>
      </c>
      <c r="BF34" s="435"/>
      <c r="BG34" s="434"/>
      <c r="BH34" s="434"/>
      <c r="BI34" s="434"/>
      <c r="BJ34" s="434"/>
      <c r="BK34" s="434"/>
      <c r="BL34" s="434"/>
      <c r="BM34" s="434"/>
      <c r="BN34" s="434"/>
      <c r="BO34" s="434"/>
      <c r="BP34" s="434"/>
      <c r="BQ34" s="434"/>
      <c r="BR34" s="434"/>
      <c r="BS34" s="434"/>
      <c r="BT34" s="434"/>
      <c r="BU34" s="434"/>
      <c r="BV34" s="2"/>
      <c r="BW34" s="435">
        <f>IF(BY34="","",MAX(C34:D43,U34:V43,AM34:AN43,BE34:BF43)+1)</f>
        <v>8</v>
      </c>
      <c r="BX34" s="435"/>
      <c r="BY34" s="434" t="str">
        <f>IF('各会計、関係団体の財政状況及び健全化判断比率'!B68="","",'各会計、関係団体の財政状況及び健全化判断比率'!B68)</f>
        <v>城南衛生管理組合</v>
      </c>
      <c r="BZ34" s="434"/>
      <c r="CA34" s="434"/>
      <c r="CB34" s="434"/>
      <c r="CC34" s="434"/>
      <c r="CD34" s="434"/>
      <c r="CE34" s="434"/>
      <c r="CF34" s="434"/>
      <c r="CG34" s="434"/>
      <c r="CH34" s="434"/>
      <c r="CI34" s="434"/>
      <c r="CJ34" s="434"/>
      <c r="CK34" s="434"/>
      <c r="CL34" s="434"/>
      <c r="CM34" s="434"/>
      <c r="CN34" s="2"/>
      <c r="CO34" s="435">
        <f>IF(CQ34="","",MAX(C34:D43,U34:V43,AM34:AN43,BE34:BF43,BW34:BX43)+1)</f>
        <v>17</v>
      </c>
      <c r="CP34" s="435"/>
      <c r="CQ34" s="434" t="str">
        <f>IF('各会計、関係団体の財政状況及び健全化判断比率'!BS7="","",'各会計、関係団体の財政状況及び健全化判断比率'!BS7)</f>
        <v>久御山町文化スポーツ事業団</v>
      </c>
      <c r="CR34" s="434"/>
      <c r="CS34" s="434"/>
      <c r="CT34" s="434"/>
      <c r="CU34" s="434"/>
      <c r="CV34" s="434"/>
      <c r="CW34" s="434"/>
      <c r="CX34" s="434"/>
      <c r="CY34" s="434"/>
      <c r="CZ34" s="434"/>
      <c r="DA34" s="434"/>
      <c r="DB34" s="434"/>
      <c r="DC34" s="434"/>
      <c r="DD34" s="434"/>
      <c r="DE34" s="434"/>
      <c r="DG34" s="436" t="str">
        <f>IF('各会計、関係団体の財政状況及び健全化判断比率'!BR7="","",'各会計、関係団体の財政状況及び健全化判断比率'!BR7)</f>
        <v/>
      </c>
      <c r="DH34" s="436"/>
      <c r="DI34" s="19"/>
    </row>
    <row r="35" spans="1:113" ht="32.25" customHeight="1" x14ac:dyDescent="0.2">
      <c r="A35" s="2"/>
      <c r="B35" s="5"/>
      <c r="C35" s="435" t="str">
        <f t="shared" ref="C35:C43" si="0">IF(E35="","",C34+1)</f>
        <v/>
      </c>
      <c r="D35" s="435"/>
      <c r="E35" s="434" t="str">
        <f>IF('各会計、関係団体の財政状況及び健全化判断比率'!B8="","",'各会計、関係団体の財政状況及び健全化判断比率'!B8)</f>
        <v/>
      </c>
      <c r="F35" s="434"/>
      <c r="G35" s="434"/>
      <c r="H35" s="434"/>
      <c r="I35" s="434"/>
      <c r="J35" s="434"/>
      <c r="K35" s="434"/>
      <c r="L35" s="434"/>
      <c r="M35" s="434"/>
      <c r="N35" s="434"/>
      <c r="O35" s="434"/>
      <c r="P35" s="434"/>
      <c r="Q35" s="434"/>
      <c r="R35" s="434"/>
      <c r="S35" s="434"/>
      <c r="T35" s="2"/>
      <c r="U35" s="435">
        <f t="shared" ref="U35:U43" si="1">IF(W35="","",U34+1)</f>
        <v>3</v>
      </c>
      <c r="V35" s="435"/>
      <c r="W35" s="434" t="str">
        <f>IF('各会計、関係団体の財政状況及び健全化判断比率'!B29="","",'各会計、関係団体の財政状況及び健全化判断比率'!B29)</f>
        <v>介護保険特別会計（保険事業勘定）</v>
      </c>
      <c r="X35" s="434"/>
      <c r="Y35" s="434"/>
      <c r="Z35" s="434"/>
      <c r="AA35" s="434"/>
      <c r="AB35" s="434"/>
      <c r="AC35" s="434"/>
      <c r="AD35" s="434"/>
      <c r="AE35" s="434"/>
      <c r="AF35" s="434"/>
      <c r="AG35" s="434"/>
      <c r="AH35" s="434"/>
      <c r="AI35" s="434"/>
      <c r="AJ35" s="434"/>
      <c r="AK35" s="434"/>
      <c r="AL35" s="2"/>
      <c r="AM35" s="435">
        <f t="shared" ref="AM35:AM43" si="2">IF(AO35="","",AM34+1)</f>
        <v>7</v>
      </c>
      <c r="AN35" s="435"/>
      <c r="AO35" s="434" t="str">
        <f>IF('各会計、関係団体の財政状況及び健全化判断比率'!B33="","",'各会計、関係団体の財政状況及び健全化判断比率'!B33)</f>
        <v>下水道事業会計</v>
      </c>
      <c r="AP35" s="434"/>
      <c r="AQ35" s="434"/>
      <c r="AR35" s="434"/>
      <c r="AS35" s="434"/>
      <c r="AT35" s="434"/>
      <c r="AU35" s="434"/>
      <c r="AV35" s="434"/>
      <c r="AW35" s="434"/>
      <c r="AX35" s="434"/>
      <c r="AY35" s="434"/>
      <c r="AZ35" s="434"/>
      <c r="BA35" s="434"/>
      <c r="BB35" s="434"/>
      <c r="BC35" s="434"/>
      <c r="BD35" s="2"/>
      <c r="BE35" s="435" t="str">
        <f t="shared" ref="BE35:BE43" si="3">IF(BG35="","",BE34+1)</f>
        <v/>
      </c>
      <c r="BF35" s="435"/>
      <c r="BG35" s="434"/>
      <c r="BH35" s="434"/>
      <c r="BI35" s="434"/>
      <c r="BJ35" s="434"/>
      <c r="BK35" s="434"/>
      <c r="BL35" s="434"/>
      <c r="BM35" s="434"/>
      <c r="BN35" s="434"/>
      <c r="BO35" s="434"/>
      <c r="BP35" s="434"/>
      <c r="BQ35" s="434"/>
      <c r="BR35" s="434"/>
      <c r="BS35" s="434"/>
      <c r="BT35" s="434"/>
      <c r="BU35" s="434"/>
      <c r="BV35" s="2"/>
      <c r="BW35" s="435">
        <f t="shared" ref="BW35:BW43" si="4">IF(BY35="","",BW34+1)</f>
        <v>9</v>
      </c>
      <c r="BX35" s="435"/>
      <c r="BY35" s="434" t="str">
        <f>IF('各会計、関係団体の財政状況及び健全化判断比率'!B69="","",'各会計、関係団体の財政状況及び健全化判断比率'!B69)</f>
        <v>京都府市町村職員退職手当組合</v>
      </c>
      <c r="BZ35" s="434"/>
      <c r="CA35" s="434"/>
      <c r="CB35" s="434"/>
      <c r="CC35" s="434"/>
      <c r="CD35" s="434"/>
      <c r="CE35" s="434"/>
      <c r="CF35" s="434"/>
      <c r="CG35" s="434"/>
      <c r="CH35" s="434"/>
      <c r="CI35" s="434"/>
      <c r="CJ35" s="434"/>
      <c r="CK35" s="434"/>
      <c r="CL35" s="434"/>
      <c r="CM35" s="434"/>
      <c r="CN35" s="2"/>
      <c r="CO35" s="435" t="str">
        <f t="shared" ref="CO35:CO43" si="5">IF(CQ35="","",CO34+1)</f>
        <v/>
      </c>
      <c r="CP35" s="435"/>
      <c r="CQ35" s="434" t="str">
        <f>IF('各会計、関係団体の財政状況及び健全化判断比率'!BS8="","",'各会計、関係団体の財政状況及び健全化判断比率'!BS8)</f>
        <v/>
      </c>
      <c r="CR35" s="434"/>
      <c r="CS35" s="434"/>
      <c r="CT35" s="434"/>
      <c r="CU35" s="434"/>
      <c r="CV35" s="434"/>
      <c r="CW35" s="434"/>
      <c r="CX35" s="434"/>
      <c r="CY35" s="434"/>
      <c r="CZ35" s="434"/>
      <c r="DA35" s="434"/>
      <c r="DB35" s="434"/>
      <c r="DC35" s="434"/>
      <c r="DD35" s="434"/>
      <c r="DE35" s="434"/>
      <c r="DG35" s="436" t="str">
        <f>IF('各会計、関係団体の財政状況及び健全化判断比率'!BR8="","",'各会計、関係団体の財政状況及び健全化判断比率'!BR8)</f>
        <v/>
      </c>
      <c r="DH35" s="436"/>
      <c r="DI35" s="19"/>
    </row>
    <row r="36" spans="1:113" ht="32.25" customHeight="1" x14ac:dyDescent="0.2">
      <c r="A36" s="2"/>
      <c r="B36" s="5"/>
      <c r="C36" s="435" t="str">
        <f t="shared" si="0"/>
        <v/>
      </c>
      <c r="D36" s="435"/>
      <c r="E36" s="434" t="str">
        <f>IF('各会計、関係団体の財政状況及び健全化判断比率'!B9="","",'各会計、関係団体の財政状況及び健全化判断比率'!B9)</f>
        <v/>
      </c>
      <c r="F36" s="434"/>
      <c r="G36" s="434"/>
      <c r="H36" s="434"/>
      <c r="I36" s="434"/>
      <c r="J36" s="434"/>
      <c r="K36" s="434"/>
      <c r="L36" s="434"/>
      <c r="M36" s="434"/>
      <c r="N36" s="434"/>
      <c r="O36" s="434"/>
      <c r="P36" s="434"/>
      <c r="Q36" s="434"/>
      <c r="R36" s="434"/>
      <c r="S36" s="434"/>
      <c r="T36" s="2"/>
      <c r="U36" s="435">
        <f t="shared" si="1"/>
        <v>4</v>
      </c>
      <c r="V36" s="435"/>
      <c r="W36" s="434" t="str">
        <f>IF('各会計、関係団体の財政状況及び健全化判断比率'!B30="","",'各会計、関係団体の財政状況及び健全化判断比率'!B30)</f>
        <v>後期高齢者医療特別会計</v>
      </c>
      <c r="X36" s="434"/>
      <c r="Y36" s="434"/>
      <c r="Z36" s="434"/>
      <c r="AA36" s="434"/>
      <c r="AB36" s="434"/>
      <c r="AC36" s="434"/>
      <c r="AD36" s="434"/>
      <c r="AE36" s="434"/>
      <c r="AF36" s="434"/>
      <c r="AG36" s="434"/>
      <c r="AH36" s="434"/>
      <c r="AI36" s="434"/>
      <c r="AJ36" s="434"/>
      <c r="AK36" s="434"/>
      <c r="AL36" s="2"/>
      <c r="AM36" s="435" t="str">
        <f t="shared" si="2"/>
        <v/>
      </c>
      <c r="AN36" s="435"/>
      <c r="AO36" s="434"/>
      <c r="AP36" s="434"/>
      <c r="AQ36" s="434"/>
      <c r="AR36" s="434"/>
      <c r="AS36" s="434"/>
      <c r="AT36" s="434"/>
      <c r="AU36" s="434"/>
      <c r="AV36" s="434"/>
      <c r="AW36" s="434"/>
      <c r="AX36" s="434"/>
      <c r="AY36" s="434"/>
      <c r="AZ36" s="434"/>
      <c r="BA36" s="434"/>
      <c r="BB36" s="434"/>
      <c r="BC36" s="434"/>
      <c r="BD36" s="2"/>
      <c r="BE36" s="435" t="str">
        <f t="shared" si="3"/>
        <v/>
      </c>
      <c r="BF36" s="435"/>
      <c r="BG36" s="434"/>
      <c r="BH36" s="434"/>
      <c r="BI36" s="434"/>
      <c r="BJ36" s="434"/>
      <c r="BK36" s="434"/>
      <c r="BL36" s="434"/>
      <c r="BM36" s="434"/>
      <c r="BN36" s="434"/>
      <c r="BO36" s="434"/>
      <c r="BP36" s="434"/>
      <c r="BQ36" s="434"/>
      <c r="BR36" s="434"/>
      <c r="BS36" s="434"/>
      <c r="BT36" s="434"/>
      <c r="BU36" s="434"/>
      <c r="BV36" s="2"/>
      <c r="BW36" s="435">
        <f t="shared" si="4"/>
        <v>10</v>
      </c>
      <c r="BX36" s="435"/>
      <c r="BY36" s="434" t="str">
        <f>IF('各会計、関係団体の財政状況及び健全化判断比率'!B70="","",'各会計、関係団体の財政状況及び健全化判断比率'!B70)</f>
        <v>澱川右岸水防事務組合</v>
      </c>
      <c r="BZ36" s="434"/>
      <c r="CA36" s="434"/>
      <c r="CB36" s="434"/>
      <c r="CC36" s="434"/>
      <c r="CD36" s="434"/>
      <c r="CE36" s="434"/>
      <c r="CF36" s="434"/>
      <c r="CG36" s="434"/>
      <c r="CH36" s="434"/>
      <c r="CI36" s="434"/>
      <c r="CJ36" s="434"/>
      <c r="CK36" s="434"/>
      <c r="CL36" s="434"/>
      <c r="CM36" s="434"/>
      <c r="CN36" s="2"/>
      <c r="CO36" s="435" t="str">
        <f t="shared" si="5"/>
        <v/>
      </c>
      <c r="CP36" s="435"/>
      <c r="CQ36" s="434" t="str">
        <f>IF('各会計、関係団体の財政状況及び健全化判断比率'!BS9="","",'各会計、関係団体の財政状況及び健全化判断比率'!BS9)</f>
        <v/>
      </c>
      <c r="CR36" s="434"/>
      <c r="CS36" s="434"/>
      <c r="CT36" s="434"/>
      <c r="CU36" s="434"/>
      <c r="CV36" s="434"/>
      <c r="CW36" s="434"/>
      <c r="CX36" s="434"/>
      <c r="CY36" s="434"/>
      <c r="CZ36" s="434"/>
      <c r="DA36" s="434"/>
      <c r="DB36" s="434"/>
      <c r="DC36" s="434"/>
      <c r="DD36" s="434"/>
      <c r="DE36" s="434"/>
      <c r="DG36" s="436" t="str">
        <f>IF('各会計、関係団体の財政状況及び健全化判断比率'!BR9="","",'各会計、関係団体の財政状況及び健全化判断比率'!BR9)</f>
        <v/>
      </c>
      <c r="DH36" s="436"/>
      <c r="DI36" s="19"/>
    </row>
    <row r="37" spans="1:113" ht="32.25" customHeight="1" x14ac:dyDescent="0.2">
      <c r="A37" s="2"/>
      <c r="B37" s="5"/>
      <c r="C37" s="435" t="str">
        <f t="shared" si="0"/>
        <v/>
      </c>
      <c r="D37" s="435"/>
      <c r="E37" s="434" t="str">
        <f>IF('各会計、関係団体の財政状況及び健全化判断比率'!B10="","",'各会計、関係団体の財政状況及び健全化判断比率'!B10)</f>
        <v/>
      </c>
      <c r="F37" s="434"/>
      <c r="G37" s="434"/>
      <c r="H37" s="434"/>
      <c r="I37" s="434"/>
      <c r="J37" s="434"/>
      <c r="K37" s="434"/>
      <c r="L37" s="434"/>
      <c r="M37" s="434"/>
      <c r="N37" s="434"/>
      <c r="O37" s="434"/>
      <c r="P37" s="434"/>
      <c r="Q37" s="434"/>
      <c r="R37" s="434"/>
      <c r="S37" s="434"/>
      <c r="T37" s="2"/>
      <c r="U37" s="435">
        <f t="shared" si="1"/>
        <v>5</v>
      </c>
      <c r="V37" s="435"/>
      <c r="W37" s="434" t="str">
        <f>IF('各会計、関係団体の財政状況及び健全化判断比率'!B31="","",'各会計、関係団体の財政状況及び健全化判断比率'!B31)</f>
        <v>介護保険特別会計（介護サービス事業勘定）</v>
      </c>
      <c r="X37" s="434"/>
      <c r="Y37" s="434"/>
      <c r="Z37" s="434"/>
      <c r="AA37" s="434"/>
      <c r="AB37" s="434"/>
      <c r="AC37" s="434"/>
      <c r="AD37" s="434"/>
      <c r="AE37" s="434"/>
      <c r="AF37" s="434"/>
      <c r="AG37" s="434"/>
      <c r="AH37" s="434"/>
      <c r="AI37" s="434"/>
      <c r="AJ37" s="434"/>
      <c r="AK37" s="434"/>
      <c r="AL37" s="2"/>
      <c r="AM37" s="435" t="str">
        <f t="shared" si="2"/>
        <v/>
      </c>
      <c r="AN37" s="435"/>
      <c r="AO37" s="434"/>
      <c r="AP37" s="434"/>
      <c r="AQ37" s="434"/>
      <c r="AR37" s="434"/>
      <c r="AS37" s="434"/>
      <c r="AT37" s="434"/>
      <c r="AU37" s="434"/>
      <c r="AV37" s="434"/>
      <c r="AW37" s="434"/>
      <c r="AX37" s="434"/>
      <c r="AY37" s="434"/>
      <c r="AZ37" s="434"/>
      <c r="BA37" s="434"/>
      <c r="BB37" s="434"/>
      <c r="BC37" s="434"/>
      <c r="BD37" s="2"/>
      <c r="BE37" s="435" t="str">
        <f t="shared" si="3"/>
        <v/>
      </c>
      <c r="BF37" s="435"/>
      <c r="BG37" s="434"/>
      <c r="BH37" s="434"/>
      <c r="BI37" s="434"/>
      <c r="BJ37" s="434"/>
      <c r="BK37" s="434"/>
      <c r="BL37" s="434"/>
      <c r="BM37" s="434"/>
      <c r="BN37" s="434"/>
      <c r="BO37" s="434"/>
      <c r="BP37" s="434"/>
      <c r="BQ37" s="434"/>
      <c r="BR37" s="434"/>
      <c r="BS37" s="434"/>
      <c r="BT37" s="434"/>
      <c r="BU37" s="434"/>
      <c r="BV37" s="2"/>
      <c r="BW37" s="435">
        <f t="shared" si="4"/>
        <v>11</v>
      </c>
      <c r="BX37" s="435"/>
      <c r="BY37" s="434" t="str">
        <f>IF('各会計、関係団体の財政状況及び健全化判断比率'!B71="","",'各会計、関係団体の財政状況及び健全化判断比率'!B71)</f>
        <v>淀川・木津川水防事務組合</v>
      </c>
      <c r="BZ37" s="434"/>
      <c r="CA37" s="434"/>
      <c r="CB37" s="434"/>
      <c r="CC37" s="434"/>
      <c r="CD37" s="434"/>
      <c r="CE37" s="434"/>
      <c r="CF37" s="434"/>
      <c r="CG37" s="434"/>
      <c r="CH37" s="434"/>
      <c r="CI37" s="434"/>
      <c r="CJ37" s="434"/>
      <c r="CK37" s="434"/>
      <c r="CL37" s="434"/>
      <c r="CM37" s="434"/>
      <c r="CN37" s="2"/>
      <c r="CO37" s="435" t="str">
        <f t="shared" si="5"/>
        <v/>
      </c>
      <c r="CP37" s="435"/>
      <c r="CQ37" s="434" t="str">
        <f>IF('各会計、関係団体の財政状況及び健全化判断比率'!BS10="","",'各会計、関係団体の財政状況及び健全化判断比率'!BS10)</f>
        <v/>
      </c>
      <c r="CR37" s="434"/>
      <c r="CS37" s="434"/>
      <c r="CT37" s="434"/>
      <c r="CU37" s="434"/>
      <c r="CV37" s="434"/>
      <c r="CW37" s="434"/>
      <c r="CX37" s="434"/>
      <c r="CY37" s="434"/>
      <c r="CZ37" s="434"/>
      <c r="DA37" s="434"/>
      <c r="DB37" s="434"/>
      <c r="DC37" s="434"/>
      <c r="DD37" s="434"/>
      <c r="DE37" s="434"/>
      <c r="DG37" s="436" t="str">
        <f>IF('各会計、関係団体の財政状況及び健全化判断比率'!BR10="","",'各会計、関係団体の財政状況及び健全化判断比率'!BR10)</f>
        <v/>
      </c>
      <c r="DH37" s="436"/>
      <c r="DI37" s="19"/>
    </row>
    <row r="38" spans="1:113" ht="32.25" customHeight="1" x14ac:dyDescent="0.2">
      <c r="A38" s="2"/>
      <c r="B38" s="5"/>
      <c r="C38" s="435" t="str">
        <f t="shared" si="0"/>
        <v/>
      </c>
      <c r="D38" s="435"/>
      <c r="E38" s="434" t="str">
        <f>IF('各会計、関係団体の財政状況及び健全化判断比率'!B11="","",'各会計、関係団体の財政状況及び健全化判断比率'!B11)</f>
        <v/>
      </c>
      <c r="F38" s="434"/>
      <c r="G38" s="434"/>
      <c r="H38" s="434"/>
      <c r="I38" s="434"/>
      <c r="J38" s="434"/>
      <c r="K38" s="434"/>
      <c r="L38" s="434"/>
      <c r="M38" s="434"/>
      <c r="N38" s="434"/>
      <c r="O38" s="434"/>
      <c r="P38" s="434"/>
      <c r="Q38" s="434"/>
      <c r="R38" s="434"/>
      <c r="S38" s="434"/>
      <c r="T38" s="2"/>
      <c r="U38" s="435" t="str">
        <f t="shared" si="1"/>
        <v/>
      </c>
      <c r="V38" s="435"/>
      <c r="W38" s="434"/>
      <c r="X38" s="434"/>
      <c r="Y38" s="434"/>
      <c r="Z38" s="434"/>
      <c r="AA38" s="434"/>
      <c r="AB38" s="434"/>
      <c r="AC38" s="434"/>
      <c r="AD38" s="434"/>
      <c r="AE38" s="434"/>
      <c r="AF38" s="434"/>
      <c r="AG38" s="434"/>
      <c r="AH38" s="434"/>
      <c r="AI38" s="434"/>
      <c r="AJ38" s="434"/>
      <c r="AK38" s="434"/>
      <c r="AL38" s="2"/>
      <c r="AM38" s="435" t="str">
        <f t="shared" si="2"/>
        <v/>
      </c>
      <c r="AN38" s="435"/>
      <c r="AO38" s="434"/>
      <c r="AP38" s="434"/>
      <c r="AQ38" s="434"/>
      <c r="AR38" s="434"/>
      <c r="AS38" s="434"/>
      <c r="AT38" s="434"/>
      <c r="AU38" s="434"/>
      <c r="AV38" s="434"/>
      <c r="AW38" s="434"/>
      <c r="AX38" s="434"/>
      <c r="AY38" s="434"/>
      <c r="AZ38" s="434"/>
      <c r="BA38" s="434"/>
      <c r="BB38" s="434"/>
      <c r="BC38" s="434"/>
      <c r="BD38" s="2"/>
      <c r="BE38" s="435" t="str">
        <f t="shared" si="3"/>
        <v/>
      </c>
      <c r="BF38" s="435"/>
      <c r="BG38" s="434"/>
      <c r="BH38" s="434"/>
      <c r="BI38" s="434"/>
      <c r="BJ38" s="434"/>
      <c r="BK38" s="434"/>
      <c r="BL38" s="434"/>
      <c r="BM38" s="434"/>
      <c r="BN38" s="434"/>
      <c r="BO38" s="434"/>
      <c r="BP38" s="434"/>
      <c r="BQ38" s="434"/>
      <c r="BR38" s="434"/>
      <c r="BS38" s="434"/>
      <c r="BT38" s="434"/>
      <c r="BU38" s="434"/>
      <c r="BV38" s="2"/>
      <c r="BW38" s="435">
        <f t="shared" si="4"/>
        <v>12</v>
      </c>
      <c r="BX38" s="435"/>
      <c r="BY38" s="434" t="str">
        <f>IF('各会計、関係団体の財政状況及び健全化判断比率'!B72="","",'各会計、関係団体の財政状況及び健全化判断比率'!B72)</f>
        <v>京都府市町村議会議員公務災害補償等組合</v>
      </c>
      <c r="BZ38" s="434"/>
      <c r="CA38" s="434"/>
      <c r="CB38" s="434"/>
      <c r="CC38" s="434"/>
      <c r="CD38" s="434"/>
      <c r="CE38" s="434"/>
      <c r="CF38" s="434"/>
      <c r="CG38" s="434"/>
      <c r="CH38" s="434"/>
      <c r="CI38" s="434"/>
      <c r="CJ38" s="434"/>
      <c r="CK38" s="434"/>
      <c r="CL38" s="434"/>
      <c r="CM38" s="434"/>
      <c r="CN38" s="2"/>
      <c r="CO38" s="435" t="str">
        <f t="shared" si="5"/>
        <v/>
      </c>
      <c r="CP38" s="435"/>
      <c r="CQ38" s="434" t="str">
        <f>IF('各会計、関係団体の財政状況及び健全化判断比率'!BS11="","",'各会計、関係団体の財政状況及び健全化判断比率'!BS11)</f>
        <v/>
      </c>
      <c r="CR38" s="434"/>
      <c r="CS38" s="434"/>
      <c r="CT38" s="434"/>
      <c r="CU38" s="434"/>
      <c r="CV38" s="434"/>
      <c r="CW38" s="434"/>
      <c r="CX38" s="434"/>
      <c r="CY38" s="434"/>
      <c r="CZ38" s="434"/>
      <c r="DA38" s="434"/>
      <c r="DB38" s="434"/>
      <c r="DC38" s="434"/>
      <c r="DD38" s="434"/>
      <c r="DE38" s="434"/>
      <c r="DG38" s="436" t="str">
        <f>IF('各会計、関係団体の財政状況及び健全化判断比率'!BR11="","",'各会計、関係団体の財政状況及び健全化判断比率'!BR11)</f>
        <v/>
      </c>
      <c r="DH38" s="436"/>
      <c r="DI38" s="19"/>
    </row>
    <row r="39" spans="1:113" ht="32.25" customHeight="1" x14ac:dyDescent="0.2">
      <c r="A39" s="2"/>
      <c r="B39" s="5"/>
      <c r="C39" s="435" t="str">
        <f t="shared" si="0"/>
        <v/>
      </c>
      <c r="D39" s="435"/>
      <c r="E39" s="434" t="str">
        <f>IF('各会計、関係団体の財政状況及び健全化判断比率'!B12="","",'各会計、関係団体の財政状況及び健全化判断比率'!B12)</f>
        <v/>
      </c>
      <c r="F39" s="434"/>
      <c r="G39" s="434"/>
      <c r="H39" s="434"/>
      <c r="I39" s="434"/>
      <c r="J39" s="434"/>
      <c r="K39" s="434"/>
      <c r="L39" s="434"/>
      <c r="M39" s="434"/>
      <c r="N39" s="434"/>
      <c r="O39" s="434"/>
      <c r="P39" s="434"/>
      <c r="Q39" s="434"/>
      <c r="R39" s="434"/>
      <c r="S39" s="434"/>
      <c r="T39" s="2"/>
      <c r="U39" s="435" t="str">
        <f t="shared" si="1"/>
        <v/>
      </c>
      <c r="V39" s="435"/>
      <c r="W39" s="434"/>
      <c r="X39" s="434"/>
      <c r="Y39" s="434"/>
      <c r="Z39" s="434"/>
      <c r="AA39" s="434"/>
      <c r="AB39" s="434"/>
      <c r="AC39" s="434"/>
      <c r="AD39" s="434"/>
      <c r="AE39" s="434"/>
      <c r="AF39" s="434"/>
      <c r="AG39" s="434"/>
      <c r="AH39" s="434"/>
      <c r="AI39" s="434"/>
      <c r="AJ39" s="434"/>
      <c r="AK39" s="434"/>
      <c r="AL39" s="2"/>
      <c r="AM39" s="435" t="str">
        <f t="shared" si="2"/>
        <v/>
      </c>
      <c r="AN39" s="435"/>
      <c r="AO39" s="434"/>
      <c r="AP39" s="434"/>
      <c r="AQ39" s="434"/>
      <c r="AR39" s="434"/>
      <c r="AS39" s="434"/>
      <c r="AT39" s="434"/>
      <c r="AU39" s="434"/>
      <c r="AV39" s="434"/>
      <c r="AW39" s="434"/>
      <c r="AX39" s="434"/>
      <c r="AY39" s="434"/>
      <c r="AZ39" s="434"/>
      <c r="BA39" s="434"/>
      <c r="BB39" s="434"/>
      <c r="BC39" s="434"/>
      <c r="BD39" s="2"/>
      <c r="BE39" s="435" t="str">
        <f t="shared" si="3"/>
        <v/>
      </c>
      <c r="BF39" s="435"/>
      <c r="BG39" s="434"/>
      <c r="BH39" s="434"/>
      <c r="BI39" s="434"/>
      <c r="BJ39" s="434"/>
      <c r="BK39" s="434"/>
      <c r="BL39" s="434"/>
      <c r="BM39" s="434"/>
      <c r="BN39" s="434"/>
      <c r="BO39" s="434"/>
      <c r="BP39" s="434"/>
      <c r="BQ39" s="434"/>
      <c r="BR39" s="434"/>
      <c r="BS39" s="434"/>
      <c r="BT39" s="434"/>
      <c r="BU39" s="434"/>
      <c r="BV39" s="2"/>
      <c r="BW39" s="435">
        <f t="shared" si="4"/>
        <v>13</v>
      </c>
      <c r="BX39" s="435"/>
      <c r="BY39" s="434" t="str">
        <f>IF('各会計、関係団体の財政状況及び健全化判断比率'!B73="","",'各会計、関係団体の財政状況及び健全化判断比率'!B73)</f>
        <v>京都府自治会館管理組合</v>
      </c>
      <c r="BZ39" s="434"/>
      <c r="CA39" s="434"/>
      <c r="CB39" s="434"/>
      <c r="CC39" s="434"/>
      <c r="CD39" s="434"/>
      <c r="CE39" s="434"/>
      <c r="CF39" s="434"/>
      <c r="CG39" s="434"/>
      <c r="CH39" s="434"/>
      <c r="CI39" s="434"/>
      <c r="CJ39" s="434"/>
      <c r="CK39" s="434"/>
      <c r="CL39" s="434"/>
      <c r="CM39" s="434"/>
      <c r="CN39" s="2"/>
      <c r="CO39" s="435" t="str">
        <f t="shared" si="5"/>
        <v/>
      </c>
      <c r="CP39" s="435"/>
      <c r="CQ39" s="434" t="str">
        <f>IF('各会計、関係団体の財政状況及び健全化判断比率'!BS12="","",'各会計、関係団体の財政状況及び健全化判断比率'!BS12)</f>
        <v/>
      </c>
      <c r="CR39" s="434"/>
      <c r="CS39" s="434"/>
      <c r="CT39" s="434"/>
      <c r="CU39" s="434"/>
      <c r="CV39" s="434"/>
      <c r="CW39" s="434"/>
      <c r="CX39" s="434"/>
      <c r="CY39" s="434"/>
      <c r="CZ39" s="434"/>
      <c r="DA39" s="434"/>
      <c r="DB39" s="434"/>
      <c r="DC39" s="434"/>
      <c r="DD39" s="434"/>
      <c r="DE39" s="434"/>
      <c r="DG39" s="436" t="str">
        <f>IF('各会計、関係団体の財政状況及び健全化判断比率'!BR12="","",'各会計、関係団体の財政状況及び健全化判断比率'!BR12)</f>
        <v/>
      </c>
      <c r="DH39" s="436"/>
      <c r="DI39" s="19"/>
    </row>
    <row r="40" spans="1:113" ht="32.25" customHeight="1" x14ac:dyDescent="0.2">
      <c r="A40" s="2"/>
      <c r="B40" s="5"/>
      <c r="C40" s="435" t="str">
        <f t="shared" si="0"/>
        <v/>
      </c>
      <c r="D40" s="435"/>
      <c r="E40" s="434" t="str">
        <f>IF('各会計、関係団体の財政状況及び健全化判断比率'!B13="","",'各会計、関係団体の財政状況及び健全化判断比率'!B13)</f>
        <v/>
      </c>
      <c r="F40" s="434"/>
      <c r="G40" s="434"/>
      <c r="H40" s="434"/>
      <c r="I40" s="434"/>
      <c r="J40" s="434"/>
      <c r="K40" s="434"/>
      <c r="L40" s="434"/>
      <c r="M40" s="434"/>
      <c r="N40" s="434"/>
      <c r="O40" s="434"/>
      <c r="P40" s="434"/>
      <c r="Q40" s="434"/>
      <c r="R40" s="434"/>
      <c r="S40" s="434"/>
      <c r="T40" s="2"/>
      <c r="U40" s="435" t="str">
        <f t="shared" si="1"/>
        <v/>
      </c>
      <c r="V40" s="435"/>
      <c r="W40" s="434"/>
      <c r="X40" s="434"/>
      <c r="Y40" s="434"/>
      <c r="Z40" s="434"/>
      <c r="AA40" s="434"/>
      <c r="AB40" s="434"/>
      <c r="AC40" s="434"/>
      <c r="AD40" s="434"/>
      <c r="AE40" s="434"/>
      <c r="AF40" s="434"/>
      <c r="AG40" s="434"/>
      <c r="AH40" s="434"/>
      <c r="AI40" s="434"/>
      <c r="AJ40" s="434"/>
      <c r="AK40" s="434"/>
      <c r="AL40" s="2"/>
      <c r="AM40" s="435" t="str">
        <f t="shared" si="2"/>
        <v/>
      </c>
      <c r="AN40" s="435"/>
      <c r="AO40" s="434"/>
      <c r="AP40" s="434"/>
      <c r="AQ40" s="434"/>
      <c r="AR40" s="434"/>
      <c r="AS40" s="434"/>
      <c r="AT40" s="434"/>
      <c r="AU40" s="434"/>
      <c r="AV40" s="434"/>
      <c r="AW40" s="434"/>
      <c r="AX40" s="434"/>
      <c r="AY40" s="434"/>
      <c r="AZ40" s="434"/>
      <c r="BA40" s="434"/>
      <c r="BB40" s="434"/>
      <c r="BC40" s="434"/>
      <c r="BD40" s="2"/>
      <c r="BE40" s="435" t="str">
        <f t="shared" si="3"/>
        <v/>
      </c>
      <c r="BF40" s="435"/>
      <c r="BG40" s="434"/>
      <c r="BH40" s="434"/>
      <c r="BI40" s="434"/>
      <c r="BJ40" s="434"/>
      <c r="BK40" s="434"/>
      <c r="BL40" s="434"/>
      <c r="BM40" s="434"/>
      <c r="BN40" s="434"/>
      <c r="BO40" s="434"/>
      <c r="BP40" s="434"/>
      <c r="BQ40" s="434"/>
      <c r="BR40" s="434"/>
      <c r="BS40" s="434"/>
      <c r="BT40" s="434"/>
      <c r="BU40" s="434"/>
      <c r="BV40" s="2"/>
      <c r="BW40" s="435">
        <f t="shared" si="4"/>
        <v>14</v>
      </c>
      <c r="BX40" s="435"/>
      <c r="BY40" s="434" t="str">
        <f>IF('各会計、関係団体の財政状況及び健全化判断比率'!B74="","",'各会計、関係団体の財政状況及び健全化判断比率'!B74)</f>
        <v>京都府後期高齢者医療広域連合（一般会計）</v>
      </c>
      <c r="BZ40" s="434"/>
      <c r="CA40" s="434"/>
      <c r="CB40" s="434"/>
      <c r="CC40" s="434"/>
      <c r="CD40" s="434"/>
      <c r="CE40" s="434"/>
      <c r="CF40" s="434"/>
      <c r="CG40" s="434"/>
      <c r="CH40" s="434"/>
      <c r="CI40" s="434"/>
      <c r="CJ40" s="434"/>
      <c r="CK40" s="434"/>
      <c r="CL40" s="434"/>
      <c r="CM40" s="434"/>
      <c r="CN40" s="2"/>
      <c r="CO40" s="435" t="str">
        <f t="shared" si="5"/>
        <v/>
      </c>
      <c r="CP40" s="435"/>
      <c r="CQ40" s="434" t="str">
        <f>IF('各会計、関係団体の財政状況及び健全化判断比率'!BS13="","",'各会計、関係団体の財政状況及び健全化判断比率'!BS13)</f>
        <v/>
      </c>
      <c r="CR40" s="434"/>
      <c r="CS40" s="434"/>
      <c r="CT40" s="434"/>
      <c r="CU40" s="434"/>
      <c r="CV40" s="434"/>
      <c r="CW40" s="434"/>
      <c r="CX40" s="434"/>
      <c r="CY40" s="434"/>
      <c r="CZ40" s="434"/>
      <c r="DA40" s="434"/>
      <c r="DB40" s="434"/>
      <c r="DC40" s="434"/>
      <c r="DD40" s="434"/>
      <c r="DE40" s="434"/>
      <c r="DG40" s="436" t="str">
        <f>IF('各会計、関係団体の財政状況及び健全化判断比率'!BR13="","",'各会計、関係団体の財政状況及び健全化判断比率'!BR13)</f>
        <v/>
      </c>
      <c r="DH40" s="436"/>
      <c r="DI40" s="19"/>
    </row>
    <row r="41" spans="1:113" ht="32.25" customHeight="1" x14ac:dyDescent="0.2">
      <c r="A41" s="2"/>
      <c r="B41" s="5"/>
      <c r="C41" s="435" t="str">
        <f t="shared" si="0"/>
        <v/>
      </c>
      <c r="D41" s="435"/>
      <c r="E41" s="434" t="str">
        <f>IF('各会計、関係団体の財政状況及び健全化判断比率'!B14="","",'各会計、関係団体の財政状況及び健全化判断比率'!B14)</f>
        <v/>
      </c>
      <c r="F41" s="434"/>
      <c r="G41" s="434"/>
      <c r="H41" s="434"/>
      <c r="I41" s="434"/>
      <c r="J41" s="434"/>
      <c r="K41" s="434"/>
      <c r="L41" s="434"/>
      <c r="M41" s="434"/>
      <c r="N41" s="434"/>
      <c r="O41" s="434"/>
      <c r="P41" s="434"/>
      <c r="Q41" s="434"/>
      <c r="R41" s="434"/>
      <c r="S41" s="434"/>
      <c r="T41" s="2"/>
      <c r="U41" s="435" t="str">
        <f t="shared" si="1"/>
        <v/>
      </c>
      <c r="V41" s="435"/>
      <c r="W41" s="434"/>
      <c r="X41" s="434"/>
      <c r="Y41" s="434"/>
      <c r="Z41" s="434"/>
      <c r="AA41" s="434"/>
      <c r="AB41" s="434"/>
      <c r="AC41" s="434"/>
      <c r="AD41" s="434"/>
      <c r="AE41" s="434"/>
      <c r="AF41" s="434"/>
      <c r="AG41" s="434"/>
      <c r="AH41" s="434"/>
      <c r="AI41" s="434"/>
      <c r="AJ41" s="434"/>
      <c r="AK41" s="434"/>
      <c r="AL41" s="2"/>
      <c r="AM41" s="435" t="str">
        <f t="shared" si="2"/>
        <v/>
      </c>
      <c r="AN41" s="435"/>
      <c r="AO41" s="434"/>
      <c r="AP41" s="434"/>
      <c r="AQ41" s="434"/>
      <c r="AR41" s="434"/>
      <c r="AS41" s="434"/>
      <c r="AT41" s="434"/>
      <c r="AU41" s="434"/>
      <c r="AV41" s="434"/>
      <c r="AW41" s="434"/>
      <c r="AX41" s="434"/>
      <c r="AY41" s="434"/>
      <c r="AZ41" s="434"/>
      <c r="BA41" s="434"/>
      <c r="BB41" s="434"/>
      <c r="BC41" s="434"/>
      <c r="BD41" s="2"/>
      <c r="BE41" s="435" t="str">
        <f t="shared" si="3"/>
        <v/>
      </c>
      <c r="BF41" s="435"/>
      <c r="BG41" s="434"/>
      <c r="BH41" s="434"/>
      <c r="BI41" s="434"/>
      <c r="BJ41" s="434"/>
      <c r="BK41" s="434"/>
      <c r="BL41" s="434"/>
      <c r="BM41" s="434"/>
      <c r="BN41" s="434"/>
      <c r="BO41" s="434"/>
      <c r="BP41" s="434"/>
      <c r="BQ41" s="434"/>
      <c r="BR41" s="434"/>
      <c r="BS41" s="434"/>
      <c r="BT41" s="434"/>
      <c r="BU41" s="434"/>
      <c r="BV41" s="2"/>
      <c r="BW41" s="435">
        <f t="shared" si="4"/>
        <v>15</v>
      </c>
      <c r="BX41" s="435"/>
      <c r="BY41" s="434" t="str">
        <f>IF('各会計、関係団体の財政状況及び健全化判断比率'!B75="","",'各会計、関係団体の財政状況及び健全化判断比率'!B75)</f>
        <v>京都府後期高齢者医療広域連合（後期高齢者医療特別会計）</v>
      </c>
      <c r="BZ41" s="434"/>
      <c r="CA41" s="434"/>
      <c r="CB41" s="434"/>
      <c r="CC41" s="434"/>
      <c r="CD41" s="434"/>
      <c r="CE41" s="434"/>
      <c r="CF41" s="434"/>
      <c r="CG41" s="434"/>
      <c r="CH41" s="434"/>
      <c r="CI41" s="434"/>
      <c r="CJ41" s="434"/>
      <c r="CK41" s="434"/>
      <c r="CL41" s="434"/>
      <c r="CM41" s="434"/>
      <c r="CN41" s="2"/>
      <c r="CO41" s="435" t="str">
        <f t="shared" si="5"/>
        <v/>
      </c>
      <c r="CP41" s="435"/>
      <c r="CQ41" s="434" t="str">
        <f>IF('各会計、関係団体の財政状況及び健全化判断比率'!BS14="","",'各会計、関係団体の財政状況及び健全化判断比率'!BS14)</f>
        <v/>
      </c>
      <c r="CR41" s="434"/>
      <c r="CS41" s="434"/>
      <c r="CT41" s="434"/>
      <c r="CU41" s="434"/>
      <c r="CV41" s="434"/>
      <c r="CW41" s="434"/>
      <c r="CX41" s="434"/>
      <c r="CY41" s="434"/>
      <c r="CZ41" s="434"/>
      <c r="DA41" s="434"/>
      <c r="DB41" s="434"/>
      <c r="DC41" s="434"/>
      <c r="DD41" s="434"/>
      <c r="DE41" s="434"/>
      <c r="DG41" s="436" t="str">
        <f>IF('各会計、関係団体の財政状況及び健全化判断比率'!BR14="","",'各会計、関係団体の財政状況及び健全化判断比率'!BR14)</f>
        <v/>
      </c>
      <c r="DH41" s="436"/>
      <c r="DI41" s="19"/>
    </row>
    <row r="42" spans="1:113" ht="32.25" customHeight="1" x14ac:dyDescent="0.2">
      <c r="B42" s="5"/>
      <c r="C42" s="435" t="str">
        <f t="shared" si="0"/>
        <v/>
      </c>
      <c r="D42" s="435"/>
      <c r="E42" s="434" t="str">
        <f>IF('各会計、関係団体の財政状況及び健全化判断比率'!B15="","",'各会計、関係団体の財政状況及び健全化判断比率'!B15)</f>
        <v/>
      </c>
      <c r="F42" s="434"/>
      <c r="G42" s="434"/>
      <c r="H42" s="434"/>
      <c r="I42" s="434"/>
      <c r="J42" s="434"/>
      <c r="K42" s="434"/>
      <c r="L42" s="434"/>
      <c r="M42" s="434"/>
      <c r="N42" s="434"/>
      <c r="O42" s="434"/>
      <c r="P42" s="434"/>
      <c r="Q42" s="434"/>
      <c r="R42" s="434"/>
      <c r="S42" s="434"/>
      <c r="T42" s="2"/>
      <c r="U42" s="435" t="str">
        <f t="shared" si="1"/>
        <v/>
      </c>
      <c r="V42" s="435"/>
      <c r="W42" s="434"/>
      <c r="X42" s="434"/>
      <c r="Y42" s="434"/>
      <c r="Z42" s="434"/>
      <c r="AA42" s="434"/>
      <c r="AB42" s="434"/>
      <c r="AC42" s="434"/>
      <c r="AD42" s="434"/>
      <c r="AE42" s="434"/>
      <c r="AF42" s="434"/>
      <c r="AG42" s="434"/>
      <c r="AH42" s="434"/>
      <c r="AI42" s="434"/>
      <c r="AJ42" s="434"/>
      <c r="AK42" s="434"/>
      <c r="AL42" s="2"/>
      <c r="AM42" s="435" t="str">
        <f t="shared" si="2"/>
        <v/>
      </c>
      <c r="AN42" s="435"/>
      <c r="AO42" s="434"/>
      <c r="AP42" s="434"/>
      <c r="AQ42" s="434"/>
      <c r="AR42" s="434"/>
      <c r="AS42" s="434"/>
      <c r="AT42" s="434"/>
      <c r="AU42" s="434"/>
      <c r="AV42" s="434"/>
      <c r="AW42" s="434"/>
      <c r="AX42" s="434"/>
      <c r="AY42" s="434"/>
      <c r="AZ42" s="434"/>
      <c r="BA42" s="434"/>
      <c r="BB42" s="434"/>
      <c r="BC42" s="434"/>
      <c r="BD42" s="2"/>
      <c r="BE42" s="435" t="str">
        <f t="shared" si="3"/>
        <v/>
      </c>
      <c r="BF42" s="435"/>
      <c r="BG42" s="434"/>
      <c r="BH42" s="434"/>
      <c r="BI42" s="434"/>
      <c r="BJ42" s="434"/>
      <c r="BK42" s="434"/>
      <c r="BL42" s="434"/>
      <c r="BM42" s="434"/>
      <c r="BN42" s="434"/>
      <c r="BO42" s="434"/>
      <c r="BP42" s="434"/>
      <c r="BQ42" s="434"/>
      <c r="BR42" s="434"/>
      <c r="BS42" s="434"/>
      <c r="BT42" s="434"/>
      <c r="BU42" s="434"/>
      <c r="BV42" s="2"/>
      <c r="BW42" s="435">
        <f t="shared" si="4"/>
        <v>16</v>
      </c>
      <c r="BX42" s="435"/>
      <c r="BY42" s="434" t="str">
        <f>IF('各会計、関係団体の財政状況及び健全化判断比率'!B76="","",'各会計、関係団体の財政状況及び健全化判断比率'!B76)</f>
        <v>京都地方税機構</v>
      </c>
      <c r="BZ42" s="434"/>
      <c r="CA42" s="434"/>
      <c r="CB42" s="434"/>
      <c r="CC42" s="434"/>
      <c r="CD42" s="434"/>
      <c r="CE42" s="434"/>
      <c r="CF42" s="434"/>
      <c r="CG42" s="434"/>
      <c r="CH42" s="434"/>
      <c r="CI42" s="434"/>
      <c r="CJ42" s="434"/>
      <c r="CK42" s="434"/>
      <c r="CL42" s="434"/>
      <c r="CM42" s="434"/>
      <c r="CN42" s="2"/>
      <c r="CO42" s="435" t="str">
        <f t="shared" si="5"/>
        <v/>
      </c>
      <c r="CP42" s="435"/>
      <c r="CQ42" s="434" t="str">
        <f>IF('各会計、関係団体の財政状況及び健全化判断比率'!BS15="","",'各会計、関係団体の財政状況及び健全化判断比率'!BS15)</f>
        <v/>
      </c>
      <c r="CR42" s="434"/>
      <c r="CS42" s="434"/>
      <c r="CT42" s="434"/>
      <c r="CU42" s="434"/>
      <c r="CV42" s="434"/>
      <c r="CW42" s="434"/>
      <c r="CX42" s="434"/>
      <c r="CY42" s="434"/>
      <c r="CZ42" s="434"/>
      <c r="DA42" s="434"/>
      <c r="DB42" s="434"/>
      <c r="DC42" s="434"/>
      <c r="DD42" s="434"/>
      <c r="DE42" s="434"/>
      <c r="DG42" s="436" t="str">
        <f>IF('各会計、関係団体の財政状況及び健全化判断比率'!BR15="","",'各会計、関係団体の財政状況及び健全化判断比率'!BR15)</f>
        <v/>
      </c>
      <c r="DH42" s="436"/>
      <c r="DI42" s="19"/>
    </row>
    <row r="43" spans="1:113" ht="32.25" customHeight="1" x14ac:dyDescent="0.2">
      <c r="B43" s="5"/>
      <c r="C43" s="435" t="str">
        <f t="shared" si="0"/>
        <v/>
      </c>
      <c r="D43" s="435"/>
      <c r="E43" s="434" t="str">
        <f>IF('各会計、関係団体の財政状況及び健全化判断比率'!B16="","",'各会計、関係団体の財政状況及び健全化判断比率'!B16)</f>
        <v/>
      </c>
      <c r="F43" s="434"/>
      <c r="G43" s="434"/>
      <c r="H43" s="434"/>
      <c r="I43" s="434"/>
      <c r="J43" s="434"/>
      <c r="K43" s="434"/>
      <c r="L43" s="434"/>
      <c r="M43" s="434"/>
      <c r="N43" s="434"/>
      <c r="O43" s="434"/>
      <c r="P43" s="434"/>
      <c r="Q43" s="434"/>
      <c r="R43" s="434"/>
      <c r="S43" s="434"/>
      <c r="T43" s="2"/>
      <c r="U43" s="435" t="str">
        <f t="shared" si="1"/>
        <v/>
      </c>
      <c r="V43" s="435"/>
      <c r="W43" s="434"/>
      <c r="X43" s="434"/>
      <c r="Y43" s="434"/>
      <c r="Z43" s="434"/>
      <c r="AA43" s="434"/>
      <c r="AB43" s="434"/>
      <c r="AC43" s="434"/>
      <c r="AD43" s="434"/>
      <c r="AE43" s="434"/>
      <c r="AF43" s="434"/>
      <c r="AG43" s="434"/>
      <c r="AH43" s="434"/>
      <c r="AI43" s="434"/>
      <c r="AJ43" s="434"/>
      <c r="AK43" s="434"/>
      <c r="AL43" s="2"/>
      <c r="AM43" s="435" t="str">
        <f t="shared" si="2"/>
        <v/>
      </c>
      <c r="AN43" s="435"/>
      <c r="AO43" s="434"/>
      <c r="AP43" s="434"/>
      <c r="AQ43" s="434"/>
      <c r="AR43" s="434"/>
      <c r="AS43" s="434"/>
      <c r="AT43" s="434"/>
      <c r="AU43" s="434"/>
      <c r="AV43" s="434"/>
      <c r="AW43" s="434"/>
      <c r="AX43" s="434"/>
      <c r="AY43" s="434"/>
      <c r="AZ43" s="434"/>
      <c r="BA43" s="434"/>
      <c r="BB43" s="434"/>
      <c r="BC43" s="434"/>
      <c r="BD43" s="2"/>
      <c r="BE43" s="435" t="str">
        <f t="shared" si="3"/>
        <v/>
      </c>
      <c r="BF43" s="435"/>
      <c r="BG43" s="434"/>
      <c r="BH43" s="434"/>
      <c r="BI43" s="434"/>
      <c r="BJ43" s="434"/>
      <c r="BK43" s="434"/>
      <c r="BL43" s="434"/>
      <c r="BM43" s="434"/>
      <c r="BN43" s="434"/>
      <c r="BO43" s="434"/>
      <c r="BP43" s="434"/>
      <c r="BQ43" s="434"/>
      <c r="BR43" s="434"/>
      <c r="BS43" s="434"/>
      <c r="BT43" s="434"/>
      <c r="BU43" s="434"/>
      <c r="BV43" s="2"/>
      <c r="BW43" s="435" t="str">
        <f t="shared" si="4"/>
        <v/>
      </c>
      <c r="BX43" s="435"/>
      <c r="BY43" s="434" t="str">
        <f>IF('各会計、関係団体の財政状況及び健全化判断比率'!B77="","",'各会計、関係団体の財政状況及び健全化判断比率'!B77)</f>
        <v/>
      </c>
      <c r="BZ43" s="434"/>
      <c r="CA43" s="434"/>
      <c r="CB43" s="434"/>
      <c r="CC43" s="434"/>
      <c r="CD43" s="434"/>
      <c r="CE43" s="434"/>
      <c r="CF43" s="434"/>
      <c r="CG43" s="434"/>
      <c r="CH43" s="434"/>
      <c r="CI43" s="434"/>
      <c r="CJ43" s="434"/>
      <c r="CK43" s="434"/>
      <c r="CL43" s="434"/>
      <c r="CM43" s="434"/>
      <c r="CN43" s="2"/>
      <c r="CO43" s="435" t="str">
        <f t="shared" si="5"/>
        <v/>
      </c>
      <c r="CP43" s="435"/>
      <c r="CQ43" s="434" t="str">
        <f>IF('各会計、関係団体の財政状況及び健全化判断比率'!BS16="","",'各会計、関係団体の財政状況及び健全化判断比率'!BS16)</f>
        <v/>
      </c>
      <c r="CR43" s="434"/>
      <c r="CS43" s="434"/>
      <c r="CT43" s="434"/>
      <c r="CU43" s="434"/>
      <c r="CV43" s="434"/>
      <c r="CW43" s="434"/>
      <c r="CX43" s="434"/>
      <c r="CY43" s="434"/>
      <c r="CZ43" s="434"/>
      <c r="DA43" s="434"/>
      <c r="DB43" s="434"/>
      <c r="DC43" s="434"/>
      <c r="DD43" s="434"/>
      <c r="DE43" s="434"/>
      <c r="DG43" s="436" t="str">
        <f>IF('各会計、関係団体の財政状況及び健全化判断比率'!BR16="","",'各会計、関係団体の財政状況及び健全化判断比率'!BR16)</f>
        <v/>
      </c>
      <c r="DH43" s="436"/>
      <c r="DI43" s="19"/>
    </row>
    <row r="44" spans="1:113" ht="13.5" customHeight="1" x14ac:dyDescent="0.2">
      <c r="B44" s="6"/>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37"/>
    </row>
    <row r="45" spans="1:113" x14ac:dyDescent="0.2"/>
    <row r="46" spans="1:113" x14ac:dyDescent="0.2">
      <c r="B46" s="1" t="s">
        <v>289</v>
      </c>
      <c r="E46" s="380" t="s">
        <v>290</v>
      </c>
      <c r="F46" s="380"/>
      <c r="G46" s="380"/>
      <c r="H46" s="380"/>
      <c r="I46" s="380"/>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0"/>
      <c r="BX46" s="380"/>
      <c r="BY46" s="380"/>
      <c r="BZ46" s="380"/>
      <c r="CA46" s="380"/>
      <c r="CB46" s="380"/>
      <c r="CC46" s="380"/>
      <c r="CD46" s="380"/>
      <c r="CE46" s="380"/>
      <c r="CF46" s="380"/>
      <c r="CG46" s="380"/>
      <c r="CH46" s="380"/>
      <c r="CI46" s="380"/>
      <c r="CJ46" s="380"/>
      <c r="CK46" s="380"/>
      <c r="CL46" s="380"/>
      <c r="CM46" s="380"/>
      <c r="CN46" s="380"/>
      <c r="CO46" s="380"/>
      <c r="CP46" s="380"/>
      <c r="CQ46" s="380"/>
      <c r="CR46" s="380"/>
      <c r="CS46" s="380"/>
      <c r="CT46" s="380"/>
      <c r="CU46" s="380"/>
      <c r="CV46" s="380"/>
      <c r="CW46" s="380"/>
      <c r="CX46" s="380"/>
      <c r="CY46" s="380"/>
      <c r="CZ46" s="380"/>
      <c r="DA46" s="380"/>
      <c r="DB46" s="380"/>
      <c r="DC46" s="380"/>
      <c r="DD46" s="380"/>
      <c r="DE46" s="380"/>
      <c r="DF46" s="380"/>
      <c r="DG46" s="380"/>
      <c r="DH46" s="380"/>
      <c r="DI46" s="380"/>
    </row>
    <row r="47" spans="1:113" x14ac:dyDescent="0.2">
      <c r="E47" s="380" t="s">
        <v>294</v>
      </c>
      <c r="F47" s="380"/>
      <c r="G47" s="380"/>
      <c r="H47" s="380"/>
      <c r="I47" s="380"/>
      <c r="J47" s="380"/>
      <c r="K47" s="380"/>
      <c r="L47" s="380"/>
      <c r="M47" s="380"/>
      <c r="N47" s="380"/>
      <c r="O47" s="380"/>
      <c r="P47" s="380"/>
      <c r="Q47" s="380"/>
      <c r="R47" s="380"/>
      <c r="S47" s="380"/>
      <c r="T47" s="380"/>
      <c r="U47" s="380"/>
      <c r="V47" s="380"/>
      <c r="W47" s="380"/>
      <c r="X47" s="380"/>
      <c r="Y47" s="380"/>
      <c r="Z47" s="380"/>
      <c r="AA47" s="380"/>
      <c r="AB47" s="380"/>
      <c r="AC47" s="380"/>
      <c r="AD47" s="380"/>
      <c r="AE47" s="380"/>
      <c r="AF47" s="380"/>
      <c r="AG47" s="380"/>
      <c r="AH47" s="380"/>
      <c r="AI47" s="380"/>
      <c r="AJ47" s="380"/>
      <c r="AK47" s="380"/>
      <c r="AL47" s="380"/>
      <c r="AM47" s="380"/>
      <c r="AN47" s="380"/>
      <c r="AO47" s="380"/>
      <c r="AP47" s="380"/>
      <c r="AQ47" s="380"/>
      <c r="AR47" s="380"/>
      <c r="AS47" s="380"/>
      <c r="AT47" s="380"/>
      <c r="AU47" s="380"/>
      <c r="AV47" s="380"/>
      <c r="AW47" s="380"/>
      <c r="AX47" s="380"/>
      <c r="AY47" s="380"/>
      <c r="AZ47" s="380"/>
      <c r="BA47" s="380"/>
      <c r="BB47" s="380"/>
      <c r="BC47" s="380"/>
      <c r="BD47" s="380"/>
      <c r="BE47" s="380"/>
      <c r="BF47" s="380"/>
      <c r="BG47" s="380"/>
      <c r="BH47" s="380"/>
      <c r="BI47" s="380"/>
      <c r="BJ47" s="380"/>
      <c r="BK47" s="380"/>
      <c r="BL47" s="380"/>
      <c r="BM47" s="380"/>
      <c r="BN47" s="380"/>
      <c r="BO47" s="380"/>
      <c r="BP47" s="380"/>
      <c r="BQ47" s="380"/>
      <c r="BR47" s="380"/>
      <c r="BS47" s="380"/>
      <c r="BT47" s="380"/>
      <c r="BU47" s="380"/>
      <c r="BV47" s="380"/>
      <c r="BW47" s="380"/>
      <c r="BX47" s="380"/>
      <c r="BY47" s="380"/>
      <c r="BZ47" s="380"/>
      <c r="CA47" s="380"/>
      <c r="CB47" s="380"/>
      <c r="CC47" s="380"/>
      <c r="CD47" s="380"/>
      <c r="CE47" s="380"/>
      <c r="CF47" s="380"/>
      <c r="CG47" s="380"/>
      <c r="CH47" s="380"/>
      <c r="CI47" s="380"/>
      <c r="CJ47" s="380"/>
      <c r="CK47" s="380"/>
      <c r="CL47" s="380"/>
      <c r="CM47" s="380"/>
      <c r="CN47" s="380"/>
      <c r="CO47" s="380"/>
      <c r="CP47" s="380"/>
      <c r="CQ47" s="380"/>
      <c r="CR47" s="380"/>
      <c r="CS47" s="380"/>
      <c r="CT47" s="380"/>
      <c r="CU47" s="380"/>
      <c r="CV47" s="380"/>
      <c r="CW47" s="380"/>
      <c r="CX47" s="380"/>
      <c r="CY47" s="380"/>
      <c r="CZ47" s="380"/>
      <c r="DA47" s="380"/>
      <c r="DB47" s="380"/>
      <c r="DC47" s="380"/>
      <c r="DD47" s="380"/>
      <c r="DE47" s="380"/>
      <c r="DF47" s="380"/>
      <c r="DG47" s="380"/>
      <c r="DH47" s="380"/>
      <c r="DI47" s="380"/>
    </row>
    <row r="48" spans="1:113" x14ac:dyDescent="0.2">
      <c r="E48" s="380" t="s">
        <v>296</v>
      </c>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380"/>
      <c r="AZ48" s="380"/>
      <c r="BA48" s="380"/>
      <c r="BB48" s="380"/>
      <c r="BC48" s="380"/>
      <c r="BD48" s="380"/>
      <c r="BE48" s="380"/>
      <c r="BF48" s="380"/>
      <c r="BG48" s="380"/>
      <c r="BH48" s="380"/>
      <c r="BI48" s="380"/>
      <c r="BJ48" s="380"/>
      <c r="BK48" s="380"/>
      <c r="BL48" s="380"/>
      <c r="BM48" s="380"/>
      <c r="BN48" s="380"/>
      <c r="BO48" s="380"/>
      <c r="BP48" s="380"/>
      <c r="BQ48" s="380"/>
      <c r="BR48" s="380"/>
      <c r="BS48" s="380"/>
      <c r="BT48" s="380"/>
      <c r="BU48" s="380"/>
      <c r="BV48" s="380"/>
      <c r="BW48" s="380"/>
      <c r="BX48" s="380"/>
      <c r="BY48" s="380"/>
      <c r="BZ48" s="380"/>
      <c r="CA48" s="380"/>
      <c r="CB48" s="380"/>
      <c r="CC48" s="380"/>
      <c r="CD48" s="380"/>
      <c r="CE48" s="380"/>
      <c r="CF48" s="380"/>
      <c r="CG48" s="380"/>
      <c r="CH48" s="380"/>
      <c r="CI48" s="380"/>
      <c r="CJ48" s="380"/>
      <c r="CK48" s="380"/>
      <c r="CL48" s="380"/>
      <c r="CM48" s="380"/>
      <c r="CN48" s="380"/>
      <c r="CO48" s="380"/>
      <c r="CP48" s="380"/>
      <c r="CQ48" s="380"/>
      <c r="CR48" s="380"/>
      <c r="CS48" s="380"/>
      <c r="CT48" s="380"/>
      <c r="CU48" s="380"/>
      <c r="CV48" s="380"/>
      <c r="CW48" s="380"/>
      <c r="CX48" s="380"/>
      <c r="CY48" s="380"/>
      <c r="CZ48" s="380"/>
      <c r="DA48" s="380"/>
      <c r="DB48" s="380"/>
      <c r="DC48" s="380"/>
      <c r="DD48" s="380"/>
      <c r="DE48" s="380"/>
      <c r="DF48" s="380"/>
      <c r="DG48" s="380"/>
      <c r="DH48" s="380"/>
      <c r="DI48" s="380"/>
    </row>
    <row r="49" spans="5:113" x14ac:dyDescent="0.2">
      <c r="E49" s="380" t="s">
        <v>298</v>
      </c>
      <c r="F49" s="380"/>
      <c r="G49" s="380"/>
      <c r="H49" s="380"/>
      <c r="I49" s="380"/>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0"/>
      <c r="AU49" s="380"/>
      <c r="AV49" s="380"/>
      <c r="AW49" s="380"/>
      <c r="AX49" s="380"/>
      <c r="AY49" s="380"/>
      <c r="AZ49" s="380"/>
      <c r="BA49" s="380"/>
      <c r="BB49" s="380"/>
      <c r="BC49" s="380"/>
      <c r="BD49" s="380"/>
      <c r="BE49" s="380"/>
      <c r="BF49" s="380"/>
      <c r="BG49" s="380"/>
      <c r="BH49" s="380"/>
      <c r="BI49" s="380"/>
      <c r="BJ49" s="380"/>
      <c r="BK49" s="380"/>
      <c r="BL49" s="380"/>
      <c r="BM49" s="380"/>
      <c r="BN49" s="380"/>
      <c r="BO49" s="380"/>
      <c r="BP49" s="380"/>
      <c r="BQ49" s="380"/>
      <c r="BR49" s="380"/>
      <c r="BS49" s="380"/>
      <c r="BT49" s="380"/>
      <c r="BU49" s="380"/>
      <c r="BV49" s="380"/>
      <c r="BW49" s="380"/>
      <c r="BX49" s="380"/>
      <c r="BY49" s="380"/>
      <c r="BZ49" s="380"/>
      <c r="CA49" s="380"/>
      <c r="CB49" s="380"/>
      <c r="CC49" s="380"/>
      <c r="CD49" s="380"/>
      <c r="CE49" s="380"/>
      <c r="CF49" s="380"/>
      <c r="CG49" s="380"/>
      <c r="CH49" s="380"/>
      <c r="CI49" s="380"/>
      <c r="CJ49" s="380"/>
      <c r="CK49" s="380"/>
      <c r="CL49" s="380"/>
      <c r="CM49" s="380"/>
      <c r="CN49" s="380"/>
      <c r="CO49" s="380"/>
      <c r="CP49" s="380"/>
      <c r="CQ49" s="380"/>
      <c r="CR49" s="380"/>
      <c r="CS49" s="380"/>
      <c r="CT49" s="380"/>
      <c r="CU49" s="380"/>
      <c r="CV49" s="380"/>
      <c r="CW49" s="380"/>
      <c r="CX49" s="380"/>
      <c r="CY49" s="380"/>
      <c r="CZ49" s="380"/>
      <c r="DA49" s="380"/>
      <c r="DB49" s="380"/>
      <c r="DC49" s="380"/>
      <c r="DD49" s="380"/>
      <c r="DE49" s="380"/>
      <c r="DF49" s="380"/>
      <c r="DG49" s="380"/>
      <c r="DH49" s="380"/>
      <c r="DI49" s="380"/>
    </row>
    <row r="50" spans="5:113" x14ac:dyDescent="0.2">
      <c r="E50" s="380" t="s">
        <v>199</v>
      </c>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0"/>
      <c r="AU50" s="380"/>
      <c r="AV50" s="380"/>
      <c r="AW50" s="380"/>
      <c r="AX50" s="380"/>
      <c r="AY50" s="380"/>
      <c r="AZ50" s="380"/>
      <c r="BA50" s="380"/>
      <c r="BB50" s="380"/>
      <c r="BC50" s="380"/>
      <c r="BD50" s="380"/>
      <c r="BE50" s="380"/>
      <c r="BF50" s="380"/>
      <c r="BG50" s="380"/>
      <c r="BH50" s="380"/>
      <c r="BI50" s="380"/>
      <c r="BJ50" s="380"/>
      <c r="BK50" s="380"/>
      <c r="BL50" s="380"/>
      <c r="BM50" s="380"/>
      <c r="BN50" s="380"/>
      <c r="BO50" s="380"/>
      <c r="BP50" s="380"/>
      <c r="BQ50" s="380"/>
      <c r="BR50" s="380"/>
      <c r="BS50" s="380"/>
      <c r="BT50" s="380"/>
      <c r="BU50" s="380"/>
      <c r="BV50" s="380"/>
      <c r="BW50" s="380"/>
      <c r="BX50" s="380"/>
      <c r="BY50" s="380"/>
      <c r="BZ50" s="380"/>
      <c r="CA50" s="380"/>
      <c r="CB50" s="380"/>
      <c r="CC50" s="380"/>
      <c r="CD50" s="380"/>
      <c r="CE50" s="380"/>
      <c r="CF50" s="380"/>
      <c r="CG50" s="380"/>
      <c r="CH50" s="380"/>
      <c r="CI50" s="380"/>
      <c r="CJ50" s="380"/>
      <c r="CK50" s="380"/>
      <c r="CL50" s="380"/>
      <c r="CM50" s="380"/>
      <c r="CN50" s="380"/>
      <c r="CO50" s="380"/>
      <c r="CP50" s="380"/>
      <c r="CQ50" s="380"/>
      <c r="CR50" s="380"/>
      <c r="CS50" s="380"/>
      <c r="CT50" s="380"/>
      <c r="CU50" s="380"/>
      <c r="CV50" s="380"/>
      <c r="CW50" s="380"/>
      <c r="CX50" s="380"/>
      <c r="CY50" s="380"/>
      <c r="CZ50" s="380"/>
      <c r="DA50" s="380"/>
      <c r="DB50" s="380"/>
      <c r="DC50" s="380"/>
      <c r="DD50" s="380"/>
      <c r="DE50" s="380"/>
      <c r="DF50" s="380"/>
      <c r="DG50" s="380"/>
      <c r="DH50" s="380"/>
      <c r="DI50" s="380"/>
    </row>
    <row r="51" spans="5:113" x14ac:dyDescent="0.2">
      <c r="E51" s="380" t="s">
        <v>300</v>
      </c>
      <c r="F51" s="380"/>
      <c r="G51" s="380"/>
      <c r="H51" s="380"/>
      <c r="I51" s="380"/>
      <c r="J51" s="380"/>
      <c r="K51" s="380"/>
      <c r="L51" s="380"/>
      <c r="M51" s="380"/>
      <c r="N51" s="380"/>
      <c r="O51" s="380"/>
      <c r="P51" s="380"/>
      <c r="Q51" s="380"/>
      <c r="R51" s="380"/>
      <c r="S51" s="380"/>
      <c r="T51" s="380"/>
      <c r="U51" s="380"/>
      <c r="V51" s="380"/>
      <c r="W51" s="380"/>
      <c r="X51" s="380"/>
      <c r="Y51" s="380"/>
      <c r="Z51" s="380"/>
      <c r="AA51" s="380"/>
      <c r="AB51" s="380"/>
      <c r="AC51" s="380"/>
      <c r="AD51" s="380"/>
      <c r="AE51" s="380"/>
      <c r="AF51" s="380"/>
      <c r="AG51" s="380"/>
      <c r="AH51" s="380"/>
      <c r="AI51" s="380"/>
      <c r="AJ51" s="380"/>
      <c r="AK51" s="380"/>
      <c r="AL51" s="380"/>
      <c r="AM51" s="380"/>
      <c r="AN51" s="380"/>
      <c r="AO51" s="380"/>
      <c r="AP51" s="380"/>
      <c r="AQ51" s="380"/>
      <c r="AR51" s="380"/>
      <c r="AS51" s="380"/>
      <c r="AT51" s="380"/>
      <c r="AU51" s="380"/>
      <c r="AV51" s="380"/>
      <c r="AW51" s="380"/>
      <c r="AX51" s="380"/>
      <c r="AY51" s="380"/>
      <c r="AZ51" s="380"/>
      <c r="BA51" s="380"/>
      <c r="BB51" s="380"/>
      <c r="BC51" s="380"/>
      <c r="BD51" s="380"/>
      <c r="BE51" s="380"/>
      <c r="BF51" s="380"/>
      <c r="BG51" s="380"/>
      <c r="BH51" s="380"/>
      <c r="BI51" s="380"/>
      <c r="BJ51" s="380"/>
      <c r="BK51" s="380"/>
      <c r="BL51" s="380"/>
      <c r="BM51" s="380"/>
      <c r="BN51" s="380"/>
      <c r="BO51" s="380"/>
      <c r="BP51" s="380"/>
      <c r="BQ51" s="380"/>
      <c r="BR51" s="380"/>
      <c r="BS51" s="380"/>
      <c r="BT51" s="380"/>
      <c r="BU51" s="380"/>
      <c r="BV51" s="380"/>
      <c r="BW51" s="380"/>
      <c r="BX51" s="380"/>
      <c r="BY51" s="380"/>
      <c r="BZ51" s="380"/>
      <c r="CA51" s="380"/>
      <c r="CB51" s="380"/>
      <c r="CC51" s="380"/>
      <c r="CD51" s="380"/>
      <c r="CE51" s="380"/>
      <c r="CF51" s="380"/>
      <c r="CG51" s="380"/>
      <c r="CH51" s="380"/>
      <c r="CI51" s="380"/>
      <c r="CJ51" s="380"/>
      <c r="CK51" s="380"/>
      <c r="CL51" s="380"/>
      <c r="CM51" s="380"/>
      <c r="CN51" s="380"/>
      <c r="CO51" s="380"/>
      <c r="CP51" s="380"/>
      <c r="CQ51" s="380"/>
      <c r="CR51" s="380"/>
      <c r="CS51" s="380"/>
      <c r="CT51" s="380"/>
      <c r="CU51" s="380"/>
      <c r="CV51" s="380"/>
      <c r="CW51" s="380"/>
      <c r="CX51" s="380"/>
      <c r="CY51" s="380"/>
      <c r="CZ51" s="380"/>
      <c r="DA51" s="380"/>
      <c r="DB51" s="380"/>
      <c r="DC51" s="380"/>
      <c r="DD51" s="380"/>
      <c r="DE51" s="380"/>
      <c r="DF51" s="380"/>
      <c r="DG51" s="380"/>
      <c r="DH51" s="380"/>
      <c r="DI51" s="380"/>
    </row>
    <row r="52" spans="5:113" x14ac:dyDescent="0.2">
      <c r="E52" s="380" t="s">
        <v>302</v>
      </c>
      <c r="F52" s="380"/>
      <c r="G52" s="380"/>
      <c r="H52" s="380"/>
      <c r="I52" s="380"/>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0"/>
      <c r="AU52" s="380"/>
      <c r="AV52" s="380"/>
      <c r="AW52" s="380"/>
      <c r="AX52" s="380"/>
      <c r="AY52" s="380"/>
      <c r="AZ52" s="380"/>
      <c r="BA52" s="380"/>
      <c r="BB52" s="380"/>
      <c r="BC52" s="380"/>
      <c r="BD52" s="380"/>
      <c r="BE52" s="380"/>
      <c r="BF52" s="380"/>
      <c r="BG52" s="380"/>
      <c r="BH52" s="380"/>
      <c r="BI52" s="380"/>
      <c r="BJ52" s="380"/>
      <c r="BK52" s="380"/>
      <c r="BL52" s="380"/>
      <c r="BM52" s="380"/>
      <c r="BN52" s="380"/>
      <c r="BO52" s="380"/>
      <c r="BP52" s="380"/>
      <c r="BQ52" s="380"/>
      <c r="BR52" s="380"/>
      <c r="BS52" s="380"/>
      <c r="BT52" s="380"/>
      <c r="BU52" s="380"/>
      <c r="BV52" s="380"/>
      <c r="BW52" s="380"/>
      <c r="BX52" s="380"/>
      <c r="BY52" s="380"/>
      <c r="BZ52" s="380"/>
      <c r="CA52" s="380"/>
      <c r="CB52" s="380"/>
      <c r="CC52" s="380"/>
      <c r="CD52" s="380"/>
      <c r="CE52" s="380"/>
      <c r="CF52" s="380"/>
      <c r="CG52" s="380"/>
      <c r="CH52" s="380"/>
      <c r="CI52" s="380"/>
      <c r="CJ52" s="380"/>
      <c r="CK52" s="380"/>
      <c r="CL52" s="380"/>
      <c r="CM52" s="380"/>
      <c r="CN52" s="380"/>
      <c r="CO52" s="380"/>
      <c r="CP52" s="380"/>
      <c r="CQ52" s="380"/>
      <c r="CR52" s="380"/>
      <c r="CS52" s="380"/>
      <c r="CT52" s="380"/>
      <c r="CU52" s="380"/>
      <c r="CV52" s="380"/>
      <c r="CW52" s="380"/>
      <c r="CX52" s="380"/>
      <c r="CY52" s="380"/>
      <c r="CZ52" s="380"/>
      <c r="DA52" s="380"/>
      <c r="DB52" s="380"/>
      <c r="DC52" s="380"/>
      <c r="DD52" s="380"/>
      <c r="DE52" s="380"/>
      <c r="DF52" s="380"/>
      <c r="DG52" s="380"/>
      <c r="DH52" s="380"/>
      <c r="DI52" s="380"/>
    </row>
    <row r="53" spans="5:113" x14ac:dyDescent="0.2">
      <c r="E53" s="380" t="s">
        <v>194</v>
      </c>
      <c r="F53" s="380"/>
      <c r="G53" s="380"/>
      <c r="H53" s="380"/>
      <c r="I53" s="380"/>
      <c r="J53" s="380"/>
      <c r="K53" s="380"/>
      <c r="L53" s="380"/>
      <c r="M53" s="380"/>
      <c r="N53" s="380"/>
      <c r="O53" s="380"/>
      <c r="P53" s="380"/>
      <c r="Q53" s="380"/>
      <c r="R53" s="380"/>
      <c r="S53" s="380"/>
      <c r="T53" s="380"/>
      <c r="U53" s="380"/>
      <c r="V53" s="380"/>
      <c r="W53" s="380"/>
      <c r="X53" s="380"/>
      <c r="Y53" s="380"/>
      <c r="Z53" s="380"/>
      <c r="AA53" s="380"/>
      <c r="AB53" s="380"/>
      <c r="AC53" s="380"/>
      <c r="AD53" s="380"/>
      <c r="AE53" s="380"/>
      <c r="AF53" s="380"/>
      <c r="AG53" s="380"/>
      <c r="AH53" s="380"/>
      <c r="AI53" s="380"/>
      <c r="AJ53" s="380"/>
      <c r="AK53" s="380"/>
      <c r="AL53" s="380"/>
      <c r="AM53" s="380"/>
      <c r="AN53" s="380"/>
      <c r="AO53" s="380"/>
      <c r="AP53" s="380"/>
      <c r="AQ53" s="380"/>
      <c r="AR53" s="380"/>
      <c r="AS53" s="380"/>
      <c r="AT53" s="380"/>
      <c r="AU53" s="380"/>
      <c r="AV53" s="380"/>
      <c r="AW53" s="380"/>
      <c r="AX53" s="380"/>
      <c r="AY53" s="380"/>
      <c r="AZ53" s="380"/>
      <c r="BA53" s="380"/>
      <c r="BB53" s="380"/>
      <c r="BC53" s="380"/>
      <c r="BD53" s="380"/>
      <c r="BE53" s="380"/>
      <c r="BF53" s="380"/>
      <c r="BG53" s="380"/>
      <c r="BH53" s="380"/>
      <c r="BI53" s="380"/>
      <c r="BJ53" s="380"/>
      <c r="BK53" s="380"/>
      <c r="BL53" s="380"/>
      <c r="BM53" s="380"/>
      <c r="BN53" s="380"/>
      <c r="BO53" s="380"/>
      <c r="BP53" s="380"/>
      <c r="BQ53" s="380"/>
      <c r="BR53" s="380"/>
      <c r="BS53" s="380"/>
      <c r="BT53" s="380"/>
      <c r="BU53" s="380"/>
      <c r="BV53" s="380"/>
      <c r="BW53" s="380"/>
      <c r="BX53" s="380"/>
      <c r="BY53" s="380"/>
      <c r="BZ53" s="380"/>
      <c r="CA53" s="380"/>
      <c r="CB53" s="380"/>
      <c r="CC53" s="380"/>
      <c r="CD53" s="380"/>
      <c r="CE53" s="380"/>
      <c r="CF53" s="380"/>
      <c r="CG53" s="380"/>
      <c r="CH53" s="380"/>
      <c r="CI53" s="380"/>
      <c r="CJ53" s="380"/>
      <c r="CK53" s="380"/>
      <c r="CL53" s="380"/>
      <c r="CM53" s="380"/>
      <c r="CN53" s="380"/>
      <c r="CO53" s="380"/>
      <c r="CP53" s="380"/>
      <c r="CQ53" s="380"/>
      <c r="CR53" s="380"/>
      <c r="CS53" s="380"/>
      <c r="CT53" s="380"/>
      <c r="CU53" s="380"/>
      <c r="CV53" s="380"/>
      <c r="CW53" s="380"/>
      <c r="CX53" s="380"/>
      <c r="CY53" s="380"/>
      <c r="CZ53" s="380"/>
      <c r="DA53" s="380"/>
      <c r="DB53" s="380"/>
      <c r="DC53" s="380"/>
      <c r="DD53" s="380"/>
      <c r="DE53" s="380"/>
      <c r="DF53" s="380"/>
      <c r="DG53" s="380"/>
      <c r="DH53" s="380"/>
      <c r="DI53" s="380"/>
    </row>
    <row r="54" spans="5:113" x14ac:dyDescent="0.2"/>
    <row r="55" spans="5:113" x14ac:dyDescent="0.2"/>
    <row r="56" spans="5:113" x14ac:dyDescent="0.2"/>
  </sheetData>
  <sheetProtection algorithmName="SHA-512" hashValue="kF/EFpE5tbS1VTS1aZPCA4lk0epDQauU5Sg9LOpTciJjf/EJjiury77euocTpFh2w/9Vt37SQOhfrMQrPpvlxA==" saltValue="5wMFl8tDXwM/piVpAT3UEw==" spinCount="100000" sheet="1" objects="1" scenarios="1"/>
  <mergeCells count="446">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20:K20"/>
    <mergeCell ref="L20:V20"/>
    <mergeCell ref="AC20:AG20"/>
    <mergeCell ref="AH20:AL20"/>
    <mergeCell ref="AM20:AT20"/>
    <mergeCell ref="AU20:AX20"/>
    <mergeCell ref="AY20:BM20"/>
    <mergeCell ref="BN20:BU20"/>
    <mergeCell ref="BV20:CC20"/>
    <mergeCell ref="W19:AB20"/>
    <mergeCell ref="B19:K19"/>
    <mergeCell ref="L19:V19"/>
    <mergeCell ref="AC19:AG19"/>
    <mergeCell ref="AH19:AL19"/>
    <mergeCell ref="AM19:AT19"/>
    <mergeCell ref="AU19:AX19"/>
    <mergeCell ref="AY19:BM19"/>
    <mergeCell ref="BN19:BU19"/>
    <mergeCell ref="BV19:CC19"/>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E25:K25"/>
    <mergeCell ref="L25:P25"/>
    <mergeCell ref="Q25:V25"/>
    <mergeCell ref="Z25:AG25"/>
    <mergeCell ref="AH25:AL25"/>
    <mergeCell ref="AM25:AR25"/>
    <mergeCell ref="AS25:AX25"/>
    <mergeCell ref="AY25:BM25"/>
    <mergeCell ref="BN25:BU25"/>
    <mergeCell ref="E26:K26"/>
    <mergeCell ref="L26:P26"/>
    <mergeCell ref="Q26:V26"/>
    <mergeCell ref="Z26:AG26"/>
    <mergeCell ref="AH26:AL26"/>
    <mergeCell ref="AM26:AR26"/>
    <mergeCell ref="AS26:AX26"/>
    <mergeCell ref="AY26:BM26"/>
    <mergeCell ref="BN26:BU26"/>
    <mergeCell ref="E27:K27"/>
    <mergeCell ref="L27:P27"/>
    <mergeCell ref="Q27:V27"/>
    <mergeCell ref="Z27:AG27"/>
    <mergeCell ref="AH27:AL27"/>
    <mergeCell ref="AM27:AR27"/>
    <mergeCell ref="AS27:AX27"/>
    <mergeCell ref="AY27:BM27"/>
    <mergeCell ref="BN27:BU27"/>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B22:D30"/>
    <mergeCell ref="BV28:CC28"/>
    <mergeCell ref="E29:K29"/>
    <mergeCell ref="L29:P29"/>
    <mergeCell ref="Q29:V29"/>
    <mergeCell ref="Z29:AG29"/>
    <mergeCell ref="AH29:AL29"/>
    <mergeCell ref="AM29:AR29"/>
    <mergeCell ref="AS29:AX29"/>
    <mergeCell ref="BC29:BM29"/>
    <mergeCell ref="BN29:BU29"/>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E53:DI5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V29:CC29"/>
    <mergeCell ref="E28:K28"/>
    <mergeCell ref="L28:P28"/>
    <mergeCell ref="Q28:V28"/>
    <mergeCell ref="Z28:AG28"/>
    <mergeCell ref="AH28:AL28"/>
    <mergeCell ref="AM28:AR28"/>
    <mergeCell ref="AS28:AX28"/>
    <mergeCell ref="BC28:BM28"/>
    <mergeCell ref="BN28:BU28"/>
    <mergeCell ref="CE24:CS25"/>
    <mergeCell ref="CT24:DA25"/>
    <mergeCell ref="DB24:DI25"/>
    <mergeCell ref="CE26:CS27"/>
    <mergeCell ref="CT26:DA27"/>
    <mergeCell ref="DB26:DI27"/>
    <mergeCell ref="AY28:BB30"/>
    <mergeCell ref="CE28:CS29"/>
    <mergeCell ref="CT28:DA29"/>
    <mergeCell ref="DB28:DI29"/>
    <mergeCell ref="BV26:CC26"/>
    <mergeCell ref="BV27:CC27"/>
    <mergeCell ref="BV24:CC24"/>
    <mergeCell ref="BV25:CC25"/>
  </mergeCells>
  <phoneticPr fontId="5"/>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2" width="11" style="46" customWidth="1"/>
    <col min="3" max="3" width="17" style="46" customWidth="1"/>
    <col min="4" max="5" width="16.6640625" style="46" customWidth="1"/>
    <col min="6" max="15" width="15" style="46" customWidth="1"/>
    <col min="16" max="16" width="24" style="46" customWidth="1"/>
    <col min="17" max="17" width="0" style="46" hidden="1" customWidth="1"/>
    <col min="18" max="16384" width="0" style="46" hidden="1"/>
  </cols>
  <sheetData>
    <row r="1" spans="1:16" ht="16.5" customHeight="1" x14ac:dyDescent="0.2">
      <c r="A1" s="186"/>
      <c r="B1" s="186"/>
      <c r="C1" s="186"/>
      <c r="D1" s="186"/>
      <c r="E1" s="186"/>
      <c r="F1" s="186"/>
      <c r="G1" s="186"/>
      <c r="H1" s="186"/>
      <c r="I1" s="186"/>
      <c r="J1" s="186"/>
      <c r="K1" s="186"/>
      <c r="L1" s="186"/>
      <c r="M1" s="186"/>
      <c r="N1" s="186"/>
      <c r="O1" s="186"/>
      <c r="P1" s="186"/>
    </row>
    <row r="2" spans="1:16" ht="16.5" customHeight="1" x14ac:dyDescent="0.2">
      <c r="A2" s="186"/>
      <c r="B2" s="186"/>
      <c r="C2" s="186"/>
      <c r="D2" s="186"/>
      <c r="E2" s="186"/>
      <c r="F2" s="186"/>
      <c r="G2" s="186"/>
      <c r="H2" s="186"/>
      <c r="I2" s="186"/>
      <c r="J2" s="186"/>
      <c r="K2" s="186"/>
      <c r="L2" s="186"/>
      <c r="M2" s="186"/>
      <c r="N2" s="186"/>
      <c r="O2" s="186"/>
      <c r="P2" s="186"/>
    </row>
    <row r="3" spans="1:16" ht="16.5" customHeight="1" x14ac:dyDescent="0.2">
      <c r="A3" s="186"/>
      <c r="B3" s="186"/>
      <c r="C3" s="186"/>
      <c r="D3" s="186"/>
      <c r="E3" s="186"/>
      <c r="F3" s="186"/>
      <c r="G3" s="186"/>
      <c r="H3" s="186"/>
      <c r="I3" s="186"/>
      <c r="J3" s="186"/>
      <c r="K3" s="186"/>
      <c r="L3" s="186"/>
      <c r="M3" s="186"/>
      <c r="N3" s="186"/>
      <c r="O3" s="186"/>
      <c r="P3" s="186"/>
    </row>
    <row r="4" spans="1:16" ht="16.5" customHeight="1" x14ac:dyDescent="0.2">
      <c r="A4" s="186"/>
      <c r="B4" s="186"/>
      <c r="C4" s="186"/>
      <c r="D4" s="186"/>
      <c r="E4" s="186"/>
      <c r="F4" s="186"/>
      <c r="G4" s="186"/>
      <c r="H4" s="186"/>
      <c r="I4" s="186"/>
      <c r="J4" s="186"/>
      <c r="K4" s="186"/>
      <c r="L4" s="186"/>
      <c r="M4" s="186"/>
      <c r="N4" s="186"/>
      <c r="O4" s="186"/>
      <c r="P4" s="186"/>
    </row>
    <row r="5" spans="1:16" ht="16.5" customHeight="1" x14ac:dyDescent="0.2">
      <c r="A5" s="186"/>
      <c r="B5" s="186"/>
      <c r="C5" s="186"/>
      <c r="D5" s="186"/>
      <c r="E5" s="186"/>
      <c r="F5" s="186"/>
      <c r="G5" s="186"/>
      <c r="H5" s="186"/>
      <c r="I5" s="186"/>
      <c r="J5" s="186"/>
      <c r="K5" s="186"/>
      <c r="L5" s="186"/>
      <c r="M5" s="186"/>
      <c r="N5" s="186"/>
      <c r="O5" s="186"/>
      <c r="P5" s="186"/>
    </row>
    <row r="6" spans="1:16" ht="16.5" customHeight="1" x14ac:dyDescent="0.2">
      <c r="A6" s="186"/>
      <c r="B6" s="186"/>
      <c r="C6" s="186"/>
      <c r="D6" s="186"/>
      <c r="E6" s="186"/>
      <c r="F6" s="186"/>
      <c r="G6" s="186"/>
      <c r="H6" s="186"/>
      <c r="I6" s="186"/>
      <c r="J6" s="186"/>
      <c r="K6" s="186"/>
      <c r="L6" s="186"/>
      <c r="M6" s="186"/>
      <c r="N6" s="186"/>
      <c r="O6" s="186"/>
      <c r="P6" s="186"/>
    </row>
    <row r="7" spans="1:16" ht="16.5" customHeight="1" x14ac:dyDescent="0.2">
      <c r="A7" s="186"/>
      <c r="B7" s="186"/>
      <c r="C7" s="186"/>
      <c r="D7" s="186"/>
      <c r="E7" s="186"/>
      <c r="F7" s="186"/>
      <c r="G7" s="186"/>
      <c r="H7" s="186"/>
      <c r="I7" s="186"/>
      <c r="J7" s="186"/>
      <c r="K7" s="186"/>
      <c r="L7" s="186"/>
      <c r="M7" s="186"/>
      <c r="N7" s="186"/>
      <c r="O7" s="186"/>
      <c r="P7" s="186"/>
    </row>
    <row r="8" spans="1:16" ht="16.5" customHeight="1" x14ac:dyDescent="0.2">
      <c r="A8" s="186"/>
      <c r="B8" s="186"/>
      <c r="C8" s="186"/>
      <c r="D8" s="186"/>
      <c r="E8" s="186"/>
      <c r="F8" s="186"/>
      <c r="G8" s="186"/>
      <c r="H8" s="186"/>
      <c r="I8" s="186"/>
      <c r="J8" s="186"/>
      <c r="K8" s="186"/>
      <c r="L8" s="186"/>
      <c r="M8" s="186"/>
      <c r="N8" s="186"/>
      <c r="O8" s="186"/>
      <c r="P8" s="186"/>
    </row>
    <row r="9" spans="1:16" ht="16.5" customHeight="1" x14ac:dyDescent="0.2">
      <c r="A9" s="186"/>
      <c r="B9" s="186"/>
      <c r="C9" s="186"/>
      <c r="D9" s="186"/>
      <c r="E9" s="186"/>
      <c r="F9" s="186"/>
      <c r="G9" s="186"/>
      <c r="H9" s="186"/>
      <c r="I9" s="186"/>
      <c r="J9" s="186"/>
      <c r="K9" s="186"/>
      <c r="L9" s="186"/>
      <c r="M9" s="186"/>
      <c r="N9" s="186"/>
      <c r="O9" s="186"/>
      <c r="P9" s="186"/>
    </row>
    <row r="10" spans="1:16" ht="16.5" customHeight="1" x14ac:dyDescent="0.2">
      <c r="A10" s="186"/>
      <c r="B10" s="186"/>
      <c r="C10" s="186"/>
      <c r="D10" s="186"/>
      <c r="E10" s="186"/>
      <c r="F10" s="186"/>
      <c r="G10" s="186"/>
      <c r="H10" s="186"/>
      <c r="I10" s="186"/>
      <c r="J10" s="186"/>
      <c r="K10" s="186"/>
      <c r="L10" s="186"/>
      <c r="M10" s="186"/>
      <c r="N10" s="186"/>
      <c r="O10" s="186"/>
      <c r="P10" s="186"/>
    </row>
    <row r="11" spans="1:16" ht="16.5" customHeight="1" x14ac:dyDescent="0.2">
      <c r="A11" s="186"/>
      <c r="B11" s="186"/>
      <c r="C11" s="186"/>
      <c r="D11" s="186"/>
      <c r="E11" s="186"/>
      <c r="F11" s="186"/>
      <c r="G11" s="186"/>
      <c r="H11" s="186"/>
      <c r="I11" s="186"/>
      <c r="J11" s="186"/>
      <c r="K11" s="186"/>
      <c r="L11" s="186"/>
      <c r="M11" s="186"/>
      <c r="N11" s="186"/>
      <c r="O11" s="186"/>
      <c r="P11" s="186"/>
    </row>
    <row r="12" spans="1:16" ht="16.5" customHeight="1" x14ac:dyDescent="0.2">
      <c r="A12" s="186"/>
      <c r="B12" s="186"/>
      <c r="C12" s="186"/>
      <c r="D12" s="186"/>
      <c r="E12" s="186"/>
      <c r="F12" s="186"/>
      <c r="G12" s="186"/>
      <c r="H12" s="186"/>
      <c r="I12" s="186"/>
      <c r="J12" s="186"/>
      <c r="K12" s="186"/>
      <c r="L12" s="186"/>
      <c r="M12" s="186"/>
      <c r="N12" s="186"/>
      <c r="O12" s="186"/>
      <c r="P12" s="186"/>
    </row>
    <row r="13" spans="1:16" ht="16.5" customHeight="1" x14ac:dyDescent="0.2">
      <c r="A13" s="186"/>
      <c r="B13" s="186"/>
      <c r="C13" s="186"/>
      <c r="D13" s="186"/>
      <c r="E13" s="186"/>
      <c r="F13" s="186"/>
      <c r="G13" s="186"/>
      <c r="H13" s="186"/>
      <c r="I13" s="186"/>
      <c r="J13" s="186"/>
      <c r="K13" s="186"/>
      <c r="L13" s="186"/>
      <c r="M13" s="186"/>
      <c r="N13" s="186"/>
      <c r="O13" s="186"/>
      <c r="P13" s="186"/>
    </row>
    <row r="14" spans="1:16" ht="16.5" customHeight="1" x14ac:dyDescent="0.2">
      <c r="A14" s="186"/>
      <c r="B14" s="186"/>
      <c r="C14" s="186"/>
      <c r="D14" s="186"/>
      <c r="E14" s="186"/>
      <c r="F14" s="186"/>
      <c r="G14" s="186"/>
      <c r="H14" s="186"/>
      <c r="I14" s="186"/>
      <c r="J14" s="186"/>
      <c r="K14" s="186"/>
      <c r="L14" s="186"/>
      <c r="M14" s="186"/>
      <c r="N14" s="186"/>
      <c r="O14" s="186"/>
      <c r="P14" s="186"/>
    </row>
    <row r="15" spans="1:16" ht="16.5" customHeight="1" x14ac:dyDescent="0.2">
      <c r="A15" s="186"/>
      <c r="B15" s="186"/>
      <c r="C15" s="186"/>
      <c r="D15" s="186"/>
      <c r="E15" s="186"/>
      <c r="F15" s="186"/>
      <c r="G15" s="186"/>
      <c r="H15" s="186"/>
      <c r="I15" s="186"/>
      <c r="J15" s="186"/>
      <c r="K15" s="186"/>
      <c r="L15" s="186"/>
      <c r="M15" s="186"/>
      <c r="N15" s="186"/>
      <c r="O15" s="186"/>
      <c r="P15" s="186"/>
    </row>
    <row r="16" spans="1:16" ht="16.5" customHeight="1" x14ac:dyDescent="0.2">
      <c r="A16" s="186"/>
      <c r="B16" s="186"/>
      <c r="C16" s="186"/>
      <c r="D16" s="186"/>
      <c r="E16" s="186"/>
      <c r="F16" s="186"/>
      <c r="G16" s="186"/>
      <c r="H16" s="186"/>
      <c r="I16" s="186"/>
      <c r="J16" s="186"/>
      <c r="K16" s="186"/>
      <c r="L16" s="186"/>
      <c r="M16" s="186"/>
      <c r="N16" s="186"/>
      <c r="O16" s="186"/>
      <c r="P16" s="186"/>
    </row>
    <row r="17" spans="1:16" ht="16.5" customHeight="1" x14ac:dyDescent="0.2">
      <c r="A17" s="186"/>
      <c r="B17" s="186"/>
      <c r="C17" s="186"/>
      <c r="D17" s="186"/>
      <c r="E17" s="186"/>
      <c r="F17" s="186"/>
      <c r="G17" s="186"/>
      <c r="H17" s="186"/>
      <c r="I17" s="186"/>
      <c r="J17" s="186"/>
      <c r="K17" s="186"/>
      <c r="L17" s="186"/>
      <c r="M17" s="186"/>
      <c r="N17" s="186"/>
      <c r="O17" s="186"/>
      <c r="P17" s="186"/>
    </row>
    <row r="18" spans="1:16" ht="16.5" customHeight="1" x14ac:dyDescent="0.2">
      <c r="A18" s="186"/>
      <c r="B18" s="186"/>
      <c r="C18" s="186"/>
      <c r="D18" s="186"/>
      <c r="E18" s="186"/>
      <c r="F18" s="186"/>
      <c r="G18" s="186"/>
      <c r="H18" s="186"/>
      <c r="I18" s="186"/>
      <c r="J18" s="186"/>
      <c r="K18" s="186"/>
      <c r="L18" s="186"/>
      <c r="M18" s="186"/>
      <c r="N18" s="186"/>
      <c r="O18" s="186"/>
      <c r="P18" s="186"/>
    </row>
    <row r="19" spans="1:16" ht="16.5" customHeight="1" x14ac:dyDescent="0.2">
      <c r="A19" s="186"/>
      <c r="B19" s="186"/>
      <c r="C19" s="186"/>
      <c r="D19" s="186"/>
      <c r="E19" s="186"/>
      <c r="F19" s="186"/>
      <c r="G19" s="186"/>
      <c r="H19" s="186"/>
      <c r="I19" s="186"/>
      <c r="J19" s="186"/>
      <c r="K19" s="186"/>
      <c r="L19" s="186"/>
      <c r="M19" s="186"/>
      <c r="N19" s="186"/>
      <c r="O19" s="186"/>
      <c r="P19" s="186"/>
    </row>
    <row r="20" spans="1:16" ht="16.5" customHeight="1" x14ac:dyDescent="0.2">
      <c r="A20" s="186"/>
      <c r="B20" s="186"/>
      <c r="C20" s="186"/>
      <c r="D20" s="186"/>
      <c r="E20" s="186"/>
      <c r="F20" s="186"/>
      <c r="G20" s="186"/>
      <c r="H20" s="186"/>
      <c r="I20" s="186"/>
      <c r="J20" s="186"/>
      <c r="K20" s="186"/>
      <c r="L20" s="186"/>
      <c r="M20" s="186"/>
      <c r="N20" s="186"/>
      <c r="O20" s="186"/>
      <c r="P20" s="186"/>
    </row>
    <row r="21" spans="1:16" ht="16.5" customHeight="1" x14ac:dyDescent="0.2">
      <c r="A21" s="186"/>
      <c r="B21" s="186"/>
      <c r="C21" s="186"/>
      <c r="D21" s="186"/>
      <c r="E21" s="186"/>
      <c r="F21" s="186"/>
      <c r="G21" s="186"/>
      <c r="H21" s="186"/>
      <c r="I21" s="186"/>
      <c r="J21" s="186"/>
      <c r="K21" s="186"/>
      <c r="L21" s="186"/>
      <c r="M21" s="186"/>
      <c r="N21" s="186"/>
      <c r="O21" s="186"/>
      <c r="P21" s="186"/>
    </row>
    <row r="22" spans="1:16" ht="16.5" customHeight="1" x14ac:dyDescent="0.2">
      <c r="A22" s="186"/>
      <c r="B22" s="186"/>
      <c r="C22" s="186"/>
      <c r="D22" s="186"/>
      <c r="E22" s="186"/>
      <c r="F22" s="186"/>
      <c r="G22" s="186"/>
      <c r="H22" s="186"/>
      <c r="I22" s="186"/>
      <c r="J22" s="186"/>
      <c r="K22" s="186"/>
      <c r="L22" s="186"/>
      <c r="M22" s="186"/>
      <c r="N22" s="186"/>
      <c r="O22" s="186"/>
      <c r="P22" s="186"/>
    </row>
    <row r="23" spans="1:16" ht="16.5" customHeight="1" x14ac:dyDescent="0.2">
      <c r="A23" s="186"/>
      <c r="B23" s="186"/>
      <c r="C23" s="186"/>
      <c r="D23" s="186"/>
      <c r="E23" s="186"/>
      <c r="F23" s="186"/>
      <c r="G23" s="186"/>
      <c r="H23" s="186"/>
      <c r="I23" s="186"/>
      <c r="J23" s="186"/>
      <c r="K23" s="186"/>
      <c r="L23" s="186"/>
      <c r="M23" s="186"/>
      <c r="N23" s="186"/>
      <c r="O23" s="186"/>
      <c r="P23" s="186"/>
    </row>
    <row r="24" spans="1:16" ht="16.5" customHeight="1" x14ac:dyDescent="0.2">
      <c r="A24" s="186"/>
      <c r="B24" s="186"/>
      <c r="C24" s="186"/>
      <c r="D24" s="186"/>
      <c r="E24" s="186"/>
      <c r="F24" s="186"/>
      <c r="G24" s="186"/>
      <c r="H24" s="186"/>
      <c r="I24" s="186"/>
      <c r="J24" s="186"/>
      <c r="K24" s="186"/>
      <c r="L24" s="186"/>
      <c r="M24" s="186"/>
      <c r="N24" s="186"/>
      <c r="O24" s="186"/>
      <c r="P24" s="186"/>
    </row>
    <row r="25" spans="1:16" ht="16.5" customHeight="1" x14ac:dyDescent="0.2">
      <c r="A25" s="186"/>
      <c r="B25" s="186"/>
      <c r="C25" s="186"/>
      <c r="D25" s="186"/>
      <c r="E25" s="186"/>
      <c r="F25" s="186"/>
      <c r="G25" s="186"/>
      <c r="H25" s="186"/>
      <c r="I25" s="186"/>
      <c r="J25" s="186"/>
      <c r="K25" s="186"/>
      <c r="L25" s="186"/>
      <c r="M25" s="186"/>
      <c r="N25" s="186"/>
      <c r="O25" s="186"/>
      <c r="P25" s="186"/>
    </row>
    <row r="26" spans="1:16" ht="16.5" customHeight="1" x14ac:dyDescent="0.2">
      <c r="A26" s="186"/>
      <c r="B26" s="186"/>
      <c r="C26" s="186"/>
      <c r="D26" s="186"/>
      <c r="E26" s="186"/>
      <c r="F26" s="186"/>
      <c r="G26" s="186"/>
      <c r="H26" s="186"/>
      <c r="I26" s="186"/>
      <c r="J26" s="186"/>
      <c r="K26" s="186"/>
      <c r="L26" s="186"/>
      <c r="M26" s="186"/>
      <c r="N26" s="186"/>
      <c r="O26" s="186"/>
      <c r="P26" s="186"/>
    </row>
    <row r="27" spans="1:16" ht="16.5" customHeight="1" x14ac:dyDescent="0.2">
      <c r="A27" s="186"/>
      <c r="B27" s="186"/>
      <c r="C27" s="186"/>
      <c r="D27" s="186"/>
      <c r="E27" s="186"/>
      <c r="F27" s="186"/>
      <c r="G27" s="186"/>
      <c r="H27" s="186"/>
      <c r="I27" s="186"/>
      <c r="J27" s="186"/>
      <c r="K27" s="186"/>
      <c r="L27" s="186"/>
      <c r="M27" s="186"/>
      <c r="N27" s="186"/>
      <c r="O27" s="186"/>
      <c r="P27" s="186"/>
    </row>
    <row r="28" spans="1:16" ht="16.5" customHeight="1" x14ac:dyDescent="0.2">
      <c r="A28" s="186"/>
      <c r="B28" s="186"/>
      <c r="C28" s="186"/>
      <c r="D28" s="186"/>
      <c r="E28" s="186"/>
      <c r="F28" s="186"/>
      <c r="G28" s="186"/>
      <c r="H28" s="186"/>
      <c r="I28" s="186"/>
      <c r="J28" s="186"/>
      <c r="K28" s="186"/>
      <c r="L28" s="186"/>
      <c r="M28" s="186"/>
      <c r="N28" s="186"/>
      <c r="O28" s="186"/>
      <c r="P28" s="186"/>
    </row>
    <row r="29" spans="1:16" ht="16.5" customHeight="1" x14ac:dyDescent="0.2">
      <c r="A29" s="186"/>
      <c r="B29" s="186"/>
      <c r="C29" s="186"/>
      <c r="D29" s="186"/>
      <c r="E29" s="186"/>
      <c r="F29" s="186"/>
      <c r="G29" s="186"/>
      <c r="H29" s="186"/>
      <c r="I29" s="186"/>
      <c r="J29" s="186"/>
      <c r="K29" s="186"/>
      <c r="L29" s="186"/>
      <c r="M29" s="186"/>
      <c r="N29" s="186"/>
      <c r="O29" s="186"/>
      <c r="P29" s="186"/>
    </row>
    <row r="30" spans="1:16" ht="16.5" customHeight="1" x14ac:dyDescent="0.2">
      <c r="A30" s="186"/>
      <c r="B30" s="186"/>
      <c r="C30" s="186"/>
      <c r="D30" s="186"/>
      <c r="E30" s="186"/>
      <c r="F30" s="186"/>
      <c r="G30" s="186"/>
      <c r="H30" s="186"/>
      <c r="I30" s="186"/>
      <c r="J30" s="186"/>
      <c r="K30" s="186"/>
      <c r="L30" s="186"/>
      <c r="M30" s="186"/>
      <c r="N30" s="186"/>
      <c r="O30" s="186"/>
      <c r="P30" s="186"/>
    </row>
    <row r="31" spans="1:16" ht="16.5" customHeight="1" x14ac:dyDescent="0.2">
      <c r="A31" s="186"/>
      <c r="B31" s="186"/>
      <c r="C31" s="186"/>
      <c r="D31" s="186"/>
      <c r="E31" s="186"/>
      <c r="F31" s="186"/>
      <c r="G31" s="186"/>
      <c r="H31" s="186"/>
      <c r="I31" s="186"/>
      <c r="J31" s="186"/>
      <c r="K31" s="186"/>
      <c r="L31" s="186"/>
      <c r="M31" s="186"/>
      <c r="N31" s="186"/>
      <c r="O31" s="186"/>
      <c r="P31" s="186"/>
    </row>
    <row r="32" spans="1:16" ht="31.5" customHeight="1" x14ac:dyDescent="0.2">
      <c r="A32" s="186"/>
      <c r="B32" s="186"/>
      <c r="C32" s="186"/>
      <c r="D32" s="186"/>
      <c r="E32" s="186"/>
      <c r="F32" s="186"/>
      <c r="G32" s="186"/>
      <c r="H32" s="186"/>
      <c r="I32" s="186"/>
      <c r="J32" s="181" t="s">
        <v>2</v>
      </c>
      <c r="K32" s="186"/>
      <c r="L32" s="186"/>
      <c r="M32" s="186"/>
      <c r="N32" s="186"/>
      <c r="O32" s="186"/>
      <c r="P32" s="186"/>
    </row>
    <row r="33" spans="1:16" ht="39" customHeight="1" x14ac:dyDescent="0.2">
      <c r="A33" s="186"/>
      <c r="B33" s="187" t="s">
        <v>11</v>
      </c>
      <c r="C33" s="193"/>
      <c r="D33" s="193"/>
      <c r="E33" s="195" t="s">
        <v>16</v>
      </c>
      <c r="F33" s="196" t="s">
        <v>528</v>
      </c>
      <c r="G33" s="201" t="s">
        <v>529</v>
      </c>
      <c r="H33" s="201" t="s">
        <v>530</v>
      </c>
      <c r="I33" s="201" t="s">
        <v>531</v>
      </c>
      <c r="J33" s="205" t="s">
        <v>532</v>
      </c>
      <c r="K33" s="186"/>
      <c r="L33" s="186"/>
      <c r="M33" s="186"/>
      <c r="N33" s="186"/>
      <c r="O33" s="186"/>
      <c r="P33" s="186"/>
    </row>
    <row r="34" spans="1:16" ht="39" customHeight="1" x14ac:dyDescent="0.2">
      <c r="A34" s="186"/>
      <c r="B34" s="188"/>
      <c r="C34" s="1033" t="s">
        <v>350</v>
      </c>
      <c r="D34" s="1033"/>
      <c r="E34" s="1034"/>
      <c r="F34" s="197">
        <v>4.1500000000000004</v>
      </c>
      <c r="G34" s="202">
        <v>4.97</v>
      </c>
      <c r="H34" s="202">
        <v>5.44</v>
      </c>
      <c r="I34" s="202">
        <v>7.91</v>
      </c>
      <c r="J34" s="206">
        <v>8.51</v>
      </c>
      <c r="K34" s="186"/>
      <c r="L34" s="186"/>
      <c r="M34" s="186"/>
      <c r="N34" s="186"/>
      <c r="O34" s="186"/>
      <c r="P34" s="186"/>
    </row>
    <row r="35" spans="1:16" ht="39" customHeight="1" x14ac:dyDescent="0.2">
      <c r="A35" s="186"/>
      <c r="B35" s="189"/>
      <c r="C35" s="1029" t="s">
        <v>460</v>
      </c>
      <c r="D35" s="1029"/>
      <c r="E35" s="1030"/>
      <c r="F35" s="198">
        <v>9.8699999999999992</v>
      </c>
      <c r="G35" s="203">
        <v>10.51</v>
      </c>
      <c r="H35" s="203">
        <v>9.23</v>
      </c>
      <c r="I35" s="203">
        <v>9.16</v>
      </c>
      <c r="J35" s="207">
        <v>7.46</v>
      </c>
      <c r="K35" s="186"/>
      <c r="L35" s="186"/>
      <c r="M35" s="186"/>
      <c r="N35" s="186"/>
      <c r="O35" s="186"/>
      <c r="P35" s="186"/>
    </row>
    <row r="36" spans="1:16" ht="39" customHeight="1" x14ac:dyDescent="0.2">
      <c r="A36" s="186"/>
      <c r="B36" s="189"/>
      <c r="C36" s="1029" t="s">
        <v>448</v>
      </c>
      <c r="D36" s="1029"/>
      <c r="E36" s="1030"/>
      <c r="F36" s="198">
        <v>4.24</v>
      </c>
      <c r="G36" s="203">
        <v>6.73</v>
      </c>
      <c r="H36" s="203">
        <v>5.67</v>
      </c>
      <c r="I36" s="203">
        <v>8.0399999999999991</v>
      </c>
      <c r="J36" s="207">
        <v>7.1</v>
      </c>
      <c r="K36" s="186"/>
      <c r="L36" s="186"/>
      <c r="M36" s="186"/>
      <c r="N36" s="186"/>
      <c r="O36" s="186"/>
      <c r="P36" s="186"/>
    </row>
    <row r="37" spans="1:16" ht="39" customHeight="1" x14ac:dyDescent="0.2">
      <c r="A37" s="186"/>
      <c r="B37" s="189"/>
      <c r="C37" s="1029" t="s">
        <v>207</v>
      </c>
      <c r="D37" s="1029"/>
      <c r="E37" s="1030"/>
      <c r="F37" s="198">
        <v>0.76</v>
      </c>
      <c r="G37" s="203">
        <v>1.05</v>
      </c>
      <c r="H37" s="203">
        <v>1.03</v>
      </c>
      <c r="I37" s="203">
        <v>1.89</v>
      </c>
      <c r="J37" s="207">
        <v>1.86</v>
      </c>
      <c r="K37" s="186"/>
      <c r="L37" s="186"/>
      <c r="M37" s="186"/>
      <c r="N37" s="186"/>
      <c r="O37" s="186"/>
      <c r="P37" s="186"/>
    </row>
    <row r="38" spans="1:16" ht="39" customHeight="1" x14ac:dyDescent="0.2">
      <c r="A38" s="186"/>
      <c r="B38" s="189"/>
      <c r="C38" s="1029" t="s">
        <v>227</v>
      </c>
      <c r="D38" s="1029"/>
      <c r="E38" s="1030"/>
      <c r="F38" s="198">
        <v>0.24</v>
      </c>
      <c r="G38" s="203">
        <v>0.25</v>
      </c>
      <c r="H38" s="203">
        <v>0.25</v>
      </c>
      <c r="I38" s="203">
        <v>0.28000000000000003</v>
      </c>
      <c r="J38" s="207">
        <v>0.27</v>
      </c>
      <c r="K38" s="186"/>
      <c r="L38" s="186"/>
      <c r="M38" s="186"/>
      <c r="N38" s="186"/>
      <c r="O38" s="186"/>
      <c r="P38" s="186"/>
    </row>
    <row r="39" spans="1:16" ht="39" customHeight="1" x14ac:dyDescent="0.2">
      <c r="A39" s="186"/>
      <c r="B39" s="189"/>
      <c r="C39" s="1029" t="s">
        <v>457</v>
      </c>
      <c r="D39" s="1029"/>
      <c r="E39" s="1030"/>
      <c r="F39" s="198">
        <v>0.63</v>
      </c>
      <c r="G39" s="203">
        <v>1.07</v>
      </c>
      <c r="H39" s="203">
        <v>0.22</v>
      </c>
      <c r="I39" s="203">
        <v>0.88</v>
      </c>
      <c r="J39" s="207">
        <v>0.21</v>
      </c>
      <c r="K39" s="186"/>
      <c r="L39" s="186"/>
      <c r="M39" s="186"/>
      <c r="N39" s="186"/>
      <c r="O39" s="186"/>
      <c r="P39" s="186"/>
    </row>
    <row r="40" spans="1:16" ht="39" customHeight="1" x14ac:dyDescent="0.2">
      <c r="A40" s="186"/>
      <c r="B40" s="189"/>
      <c r="C40" s="1029" t="s">
        <v>458</v>
      </c>
      <c r="D40" s="1029"/>
      <c r="E40" s="1030"/>
      <c r="F40" s="198" t="s">
        <v>202</v>
      </c>
      <c r="G40" s="203" t="s">
        <v>202</v>
      </c>
      <c r="H40" s="203" t="s">
        <v>202</v>
      </c>
      <c r="I40" s="203" t="s">
        <v>202</v>
      </c>
      <c r="J40" s="207">
        <v>0.04</v>
      </c>
      <c r="K40" s="186"/>
      <c r="L40" s="186"/>
      <c r="M40" s="186"/>
      <c r="N40" s="186"/>
      <c r="O40" s="186"/>
      <c r="P40" s="186"/>
    </row>
    <row r="41" spans="1:16" ht="39" customHeight="1" x14ac:dyDescent="0.2">
      <c r="A41" s="186"/>
      <c r="B41" s="189"/>
      <c r="C41" s="1029"/>
      <c r="D41" s="1029"/>
      <c r="E41" s="1030"/>
      <c r="F41" s="198"/>
      <c r="G41" s="203"/>
      <c r="H41" s="203"/>
      <c r="I41" s="203"/>
      <c r="J41" s="207"/>
      <c r="K41" s="186"/>
      <c r="L41" s="186"/>
      <c r="M41" s="186"/>
      <c r="N41" s="186"/>
      <c r="O41" s="186"/>
      <c r="P41" s="186"/>
    </row>
    <row r="42" spans="1:16" ht="39" customHeight="1" x14ac:dyDescent="0.2">
      <c r="A42" s="186"/>
      <c r="B42" s="190"/>
      <c r="C42" s="1029" t="s">
        <v>533</v>
      </c>
      <c r="D42" s="1029"/>
      <c r="E42" s="1030"/>
      <c r="F42" s="198" t="s">
        <v>202</v>
      </c>
      <c r="G42" s="203" t="s">
        <v>202</v>
      </c>
      <c r="H42" s="203" t="s">
        <v>202</v>
      </c>
      <c r="I42" s="203" t="s">
        <v>202</v>
      </c>
      <c r="J42" s="207" t="s">
        <v>202</v>
      </c>
      <c r="K42" s="186"/>
      <c r="L42" s="186"/>
      <c r="M42" s="186"/>
      <c r="N42" s="186"/>
      <c r="O42" s="186"/>
      <c r="P42" s="186"/>
    </row>
    <row r="43" spans="1:16" ht="39" customHeight="1" x14ac:dyDescent="0.2">
      <c r="A43" s="186"/>
      <c r="B43" s="191"/>
      <c r="C43" s="1031" t="s">
        <v>485</v>
      </c>
      <c r="D43" s="1031"/>
      <c r="E43" s="1032"/>
      <c r="F43" s="199" t="s">
        <v>202</v>
      </c>
      <c r="G43" s="204" t="s">
        <v>202</v>
      </c>
      <c r="H43" s="204" t="s">
        <v>202</v>
      </c>
      <c r="I43" s="204" t="s">
        <v>202</v>
      </c>
      <c r="J43" s="208" t="s">
        <v>202</v>
      </c>
      <c r="K43" s="186"/>
      <c r="L43" s="186"/>
      <c r="M43" s="186"/>
      <c r="N43" s="186"/>
      <c r="O43" s="186"/>
      <c r="P43" s="186"/>
    </row>
    <row r="44" spans="1:16" ht="39" customHeight="1" x14ac:dyDescent="0.2">
      <c r="A44" s="186"/>
      <c r="B44" s="192" t="s">
        <v>18</v>
      </c>
      <c r="C44" s="194"/>
      <c r="D44" s="194"/>
      <c r="E44" s="194"/>
      <c r="F44" s="200"/>
      <c r="G44" s="200"/>
      <c r="H44" s="200"/>
      <c r="I44" s="200"/>
      <c r="J44" s="200"/>
      <c r="K44" s="186"/>
      <c r="L44" s="186"/>
      <c r="M44" s="186"/>
      <c r="N44" s="186"/>
      <c r="O44" s="186"/>
      <c r="P44" s="186"/>
    </row>
    <row r="45" spans="1:16" ht="16.2" x14ac:dyDescent="0.2">
      <c r="A45" s="186"/>
      <c r="B45" s="186"/>
      <c r="C45" s="186"/>
      <c r="D45" s="186"/>
      <c r="E45" s="186"/>
      <c r="F45" s="186"/>
      <c r="G45" s="186"/>
      <c r="H45" s="186"/>
      <c r="I45" s="186"/>
      <c r="J45" s="186"/>
      <c r="K45" s="186"/>
      <c r="L45" s="186"/>
      <c r="M45" s="186"/>
      <c r="N45" s="186"/>
      <c r="O45" s="186"/>
      <c r="P45" s="186"/>
    </row>
  </sheetData>
  <sheetProtection algorithmName="SHA-512" hashValue="axRops5+fmqsgsla8W67tuq5cQxYxD/qq3ZSRJtbJFKNDh0MQ+nKHsPrEkSJiEgK4KOzp5vEQERbWD9dL1FzDw==" saltValue="rQ7C4YzuLH34mJa1AnGuF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5"/>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6" customWidth="1"/>
    <col min="2" max="3" width="10.88671875" style="46" customWidth="1"/>
    <col min="4" max="4" width="10" style="46" customWidth="1"/>
    <col min="5" max="10" width="11" style="46" customWidth="1"/>
    <col min="11" max="15" width="13.109375" style="46" customWidth="1"/>
    <col min="16" max="21" width="11.44140625" style="46" customWidth="1"/>
    <col min="22" max="22" width="0" style="46" hidden="1" customWidth="1"/>
    <col min="23" max="16384" width="0" style="46" hidden="1"/>
  </cols>
  <sheetData>
    <row r="1" spans="1:21" ht="13.5" customHeight="1" x14ac:dyDescent="0.2">
      <c r="A1" s="85"/>
      <c r="B1" s="85"/>
      <c r="C1" s="85"/>
      <c r="D1" s="85"/>
      <c r="E1" s="85"/>
      <c r="F1" s="85"/>
      <c r="G1" s="85"/>
      <c r="H1" s="85"/>
      <c r="I1" s="85"/>
      <c r="J1" s="85"/>
      <c r="K1" s="85"/>
      <c r="L1" s="85"/>
      <c r="M1" s="85"/>
      <c r="N1" s="85"/>
      <c r="O1" s="85"/>
      <c r="P1" s="85"/>
      <c r="Q1" s="85"/>
      <c r="R1" s="85"/>
      <c r="S1" s="85"/>
      <c r="T1" s="85"/>
      <c r="U1" s="85"/>
    </row>
    <row r="2" spans="1:21" ht="13.5" customHeight="1" x14ac:dyDescent="0.2">
      <c r="A2" s="85"/>
      <c r="B2" s="85"/>
      <c r="C2" s="85"/>
      <c r="D2" s="85"/>
      <c r="E2" s="85"/>
      <c r="F2" s="85"/>
      <c r="G2" s="85"/>
      <c r="H2" s="85"/>
      <c r="I2" s="85"/>
      <c r="J2" s="85"/>
      <c r="K2" s="85"/>
      <c r="L2" s="85"/>
      <c r="M2" s="85"/>
      <c r="N2" s="85"/>
      <c r="O2" s="85"/>
      <c r="P2" s="85"/>
      <c r="Q2" s="85"/>
      <c r="R2" s="85"/>
      <c r="S2" s="85"/>
      <c r="T2" s="85"/>
      <c r="U2" s="85"/>
    </row>
    <row r="3" spans="1:21" ht="13.5" customHeight="1" x14ac:dyDescent="0.2">
      <c r="A3" s="85"/>
      <c r="B3" s="85"/>
      <c r="C3" s="85"/>
      <c r="D3" s="85"/>
      <c r="E3" s="85"/>
      <c r="F3" s="85"/>
      <c r="G3" s="85"/>
      <c r="H3" s="85"/>
      <c r="I3" s="85"/>
      <c r="J3" s="85"/>
      <c r="K3" s="85"/>
      <c r="L3" s="85"/>
      <c r="M3" s="85"/>
      <c r="N3" s="85"/>
      <c r="O3" s="85"/>
      <c r="P3" s="85"/>
      <c r="Q3" s="85"/>
      <c r="R3" s="85"/>
      <c r="S3" s="85"/>
      <c r="T3" s="85"/>
      <c r="U3" s="85"/>
    </row>
    <row r="4" spans="1:21" ht="13.5" customHeight="1" x14ac:dyDescent="0.2">
      <c r="A4" s="85"/>
      <c r="B4" s="85"/>
      <c r="C4" s="85"/>
      <c r="D4" s="85"/>
      <c r="E4" s="85"/>
      <c r="F4" s="85"/>
      <c r="G4" s="85"/>
      <c r="H4" s="85"/>
      <c r="I4" s="85"/>
      <c r="J4" s="85"/>
      <c r="K4" s="85"/>
      <c r="L4" s="85"/>
      <c r="M4" s="85"/>
      <c r="N4" s="85"/>
      <c r="O4" s="85"/>
      <c r="P4" s="85"/>
      <c r="Q4" s="85"/>
      <c r="R4" s="85"/>
      <c r="S4" s="85"/>
      <c r="T4" s="85"/>
      <c r="U4" s="85"/>
    </row>
    <row r="5" spans="1:21" ht="13.5" customHeight="1" x14ac:dyDescent="0.2">
      <c r="A5" s="85"/>
      <c r="B5" s="85"/>
      <c r="C5" s="85"/>
      <c r="D5" s="85"/>
      <c r="E5" s="85"/>
      <c r="F5" s="85"/>
      <c r="G5" s="85"/>
      <c r="H5" s="85"/>
      <c r="I5" s="85"/>
      <c r="J5" s="85"/>
      <c r="K5" s="85"/>
      <c r="L5" s="85"/>
      <c r="M5" s="85"/>
      <c r="N5" s="85"/>
      <c r="O5" s="85"/>
      <c r="P5" s="85"/>
      <c r="Q5" s="85"/>
      <c r="R5" s="85"/>
      <c r="S5" s="85"/>
      <c r="T5" s="85"/>
      <c r="U5" s="85"/>
    </row>
    <row r="6" spans="1:21" ht="13.5" customHeight="1" x14ac:dyDescent="0.2">
      <c r="A6" s="85"/>
      <c r="B6" s="85"/>
      <c r="C6" s="85"/>
      <c r="D6" s="85"/>
      <c r="E6" s="85"/>
      <c r="F6" s="85"/>
      <c r="G6" s="85"/>
      <c r="H6" s="85"/>
      <c r="I6" s="85"/>
      <c r="J6" s="85"/>
      <c r="K6" s="85"/>
      <c r="L6" s="85"/>
      <c r="M6" s="85"/>
      <c r="N6" s="85"/>
      <c r="O6" s="85"/>
      <c r="P6" s="85"/>
      <c r="Q6" s="85"/>
      <c r="R6" s="85"/>
      <c r="S6" s="85"/>
      <c r="T6" s="85"/>
      <c r="U6" s="85"/>
    </row>
    <row r="7" spans="1:21" ht="13.5" customHeight="1" x14ac:dyDescent="0.2">
      <c r="A7" s="85"/>
      <c r="B7" s="85"/>
      <c r="C7" s="85"/>
      <c r="D7" s="85"/>
      <c r="E7" s="85"/>
      <c r="F7" s="85"/>
      <c r="G7" s="85"/>
      <c r="H7" s="85"/>
      <c r="I7" s="85"/>
      <c r="J7" s="85"/>
      <c r="K7" s="85"/>
      <c r="L7" s="85"/>
      <c r="M7" s="85"/>
      <c r="N7" s="85"/>
      <c r="O7" s="85"/>
      <c r="P7" s="85"/>
      <c r="Q7" s="85"/>
      <c r="R7" s="85"/>
      <c r="S7" s="85"/>
      <c r="T7" s="85"/>
      <c r="U7" s="85"/>
    </row>
    <row r="8" spans="1:21" ht="13.5" customHeight="1" x14ac:dyDescent="0.2">
      <c r="A8" s="85"/>
      <c r="B8" s="85"/>
      <c r="C8" s="85"/>
      <c r="D8" s="85"/>
      <c r="E8" s="85"/>
      <c r="F8" s="85"/>
      <c r="G8" s="85"/>
      <c r="H8" s="85"/>
      <c r="I8" s="85"/>
      <c r="J8" s="85"/>
      <c r="K8" s="85"/>
      <c r="L8" s="85"/>
      <c r="M8" s="85"/>
      <c r="N8" s="85"/>
      <c r="O8" s="85"/>
      <c r="P8" s="85"/>
      <c r="Q8" s="85"/>
      <c r="R8" s="85"/>
      <c r="S8" s="85"/>
      <c r="T8" s="85"/>
      <c r="U8" s="85"/>
    </row>
    <row r="9" spans="1:21" ht="13.5" customHeight="1" x14ac:dyDescent="0.2">
      <c r="A9" s="85"/>
      <c r="B9" s="85"/>
      <c r="C9" s="85"/>
      <c r="D9" s="85"/>
      <c r="E9" s="85"/>
      <c r="F9" s="85"/>
      <c r="G9" s="85"/>
      <c r="H9" s="85"/>
      <c r="I9" s="85"/>
      <c r="J9" s="85"/>
      <c r="K9" s="85"/>
      <c r="L9" s="85"/>
      <c r="M9" s="85"/>
      <c r="N9" s="85"/>
      <c r="O9" s="85"/>
      <c r="P9" s="85"/>
      <c r="Q9" s="85"/>
      <c r="R9" s="85"/>
      <c r="S9" s="85"/>
      <c r="T9" s="85"/>
      <c r="U9" s="85"/>
    </row>
    <row r="10" spans="1:21" ht="13.5" customHeight="1" x14ac:dyDescent="0.2">
      <c r="A10" s="85"/>
      <c r="B10" s="85"/>
      <c r="C10" s="85"/>
      <c r="D10" s="85"/>
      <c r="E10" s="85"/>
      <c r="F10" s="85"/>
      <c r="G10" s="85"/>
      <c r="H10" s="85"/>
      <c r="I10" s="85"/>
      <c r="J10" s="85"/>
      <c r="K10" s="85"/>
      <c r="L10" s="85"/>
      <c r="M10" s="85"/>
      <c r="N10" s="85"/>
      <c r="O10" s="85"/>
      <c r="P10" s="85"/>
      <c r="Q10" s="85"/>
      <c r="R10" s="85"/>
      <c r="S10" s="85"/>
      <c r="T10" s="85"/>
      <c r="U10" s="85"/>
    </row>
    <row r="11" spans="1:21" ht="13.5" customHeight="1" x14ac:dyDescent="0.2">
      <c r="A11" s="85"/>
      <c r="B11" s="85"/>
      <c r="C11" s="85"/>
      <c r="D11" s="85"/>
      <c r="E11" s="85"/>
      <c r="F11" s="85"/>
      <c r="G11" s="85"/>
      <c r="H11" s="85"/>
      <c r="I11" s="85"/>
      <c r="J11" s="85"/>
      <c r="K11" s="85"/>
      <c r="L11" s="85"/>
      <c r="M11" s="85"/>
      <c r="N11" s="85"/>
      <c r="O11" s="85"/>
      <c r="P11" s="85"/>
      <c r="Q11" s="85"/>
      <c r="R11" s="85"/>
      <c r="S11" s="85"/>
      <c r="T11" s="85"/>
      <c r="U11" s="85"/>
    </row>
    <row r="12" spans="1:21" ht="13.5" customHeight="1" x14ac:dyDescent="0.2">
      <c r="A12" s="85"/>
      <c r="B12" s="85"/>
      <c r="C12" s="85"/>
      <c r="D12" s="85"/>
      <c r="E12" s="85"/>
      <c r="F12" s="85"/>
      <c r="G12" s="85"/>
      <c r="H12" s="85"/>
      <c r="I12" s="85"/>
      <c r="J12" s="85"/>
      <c r="K12" s="85"/>
      <c r="L12" s="85"/>
      <c r="M12" s="85"/>
      <c r="N12" s="85"/>
      <c r="O12" s="85"/>
      <c r="P12" s="85"/>
      <c r="Q12" s="85"/>
      <c r="R12" s="85"/>
      <c r="S12" s="85"/>
      <c r="T12" s="85"/>
      <c r="U12" s="85"/>
    </row>
    <row r="13" spans="1:21" ht="13.5" customHeight="1" x14ac:dyDescent="0.2">
      <c r="A13" s="85"/>
      <c r="B13" s="85"/>
      <c r="C13" s="85"/>
      <c r="D13" s="85"/>
      <c r="E13" s="85"/>
      <c r="F13" s="85"/>
      <c r="G13" s="85"/>
      <c r="H13" s="85"/>
      <c r="I13" s="85"/>
      <c r="J13" s="85"/>
      <c r="K13" s="85"/>
      <c r="L13" s="85"/>
      <c r="M13" s="85"/>
      <c r="N13" s="85"/>
      <c r="O13" s="85"/>
      <c r="P13" s="85"/>
      <c r="Q13" s="85"/>
      <c r="R13" s="85"/>
      <c r="S13" s="85"/>
      <c r="T13" s="85"/>
      <c r="U13" s="85"/>
    </row>
    <row r="14" spans="1:21" ht="13.5" customHeight="1" x14ac:dyDescent="0.2">
      <c r="A14" s="85"/>
      <c r="B14" s="85"/>
      <c r="C14" s="85"/>
      <c r="D14" s="85"/>
      <c r="E14" s="85"/>
      <c r="F14" s="85"/>
      <c r="G14" s="85"/>
      <c r="H14" s="85"/>
      <c r="I14" s="85"/>
      <c r="J14" s="85"/>
      <c r="K14" s="85"/>
      <c r="L14" s="85"/>
      <c r="M14" s="85"/>
      <c r="N14" s="85"/>
      <c r="O14" s="85"/>
      <c r="P14" s="85"/>
      <c r="Q14" s="85"/>
      <c r="R14" s="85"/>
      <c r="S14" s="85"/>
      <c r="T14" s="85"/>
      <c r="U14" s="85"/>
    </row>
    <row r="15" spans="1:21" ht="13.5" customHeight="1" x14ac:dyDescent="0.2">
      <c r="A15" s="85"/>
      <c r="B15" s="85"/>
      <c r="C15" s="85"/>
      <c r="D15" s="85"/>
      <c r="E15" s="85"/>
      <c r="F15" s="85"/>
      <c r="G15" s="85"/>
      <c r="H15" s="85"/>
      <c r="I15" s="85"/>
      <c r="J15" s="85"/>
      <c r="K15" s="85"/>
      <c r="L15" s="85"/>
      <c r="M15" s="85"/>
      <c r="N15" s="85"/>
      <c r="O15" s="85"/>
      <c r="P15" s="85"/>
      <c r="Q15" s="85"/>
      <c r="R15" s="85"/>
      <c r="S15" s="85"/>
      <c r="T15" s="85"/>
      <c r="U15" s="85"/>
    </row>
    <row r="16" spans="1:21" ht="13.5" customHeight="1" x14ac:dyDescent="0.2">
      <c r="A16" s="85"/>
      <c r="B16" s="85"/>
      <c r="C16" s="85"/>
      <c r="D16" s="85"/>
      <c r="E16" s="85"/>
      <c r="F16" s="85"/>
      <c r="G16" s="85"/>
      <c r="H16" s="85"/>
      <c r="I16" s="85"/>
      <c r="J16" s="85"/>
      <c r="K16" s="85"/>
      <c r="L16" s="85"/>
      <c r="M16" s="85"/>
      <c r="N16" s="85"/>
      <c r="O16" s="85"/>
      <c r="P16" s="85"/>
      <c r="Q16" s="85"/>
      <c r="R16" s="85"/>
      <c r="S16" s="85"/>
      <c r="T16" s="85"/>
      <c r="U16" s="85"/>
    </row>
    <row r="17" spans="1:21" ht="13.5" customHeight="1" x14ac:dyDescent="0.2">
      <c r="A17" s="85"/>
      <c r="B17" s="85"/>
      <c r="C17" s="85"/>
      <c r="D17" s="85"/>
      <c r="E17" s="85"/>
      <c r="F17" s="85"/>
      <c r="G17" s="85"/>
      <c r="H17" s="85"/>
      <c r="I17" s="85"/>
      <c r="J17" s="85"/>
      <c r="K17" s="85"/>
      <c r="L17" s="85"/>
      <c r="M17" s="85"/>
      <c r="N17" s="85"/>
      <c r="O17" s="85"/>
      <c r="P17" s="85"/>
      <c r="Q17" s="85"/>
      <c r="R17" s="85"/>
      <c r="S17" s="85"/>
      <c r="T17" s="85"/>
      <c r="U17" s="85"/>
    </row>
    <row r="18" spans="1:21" ht="13.5" customHeight="1" x14ac:dyDescent="0.2">
      <c r="A18" s="85"/>
      <c r="B18" s="85"/>
      <c r="C18" s="85"/>
      <c r="D18" s="85"/>
      <c r="E18" s="85"/>
      <c r="F18" s="85"/>
      <c r="G18" s="85"/>
      <c r="H18" s="85"/>
      <c r="I18" s="85"/>
      <c r="J18" s="85"/>
      <c r="K18" s="85"/>
      <c r="L18" s="85"/>
      <c r="M18" s="85"/>
      <c r="N18" s="85"/>
      <c r="O18" s="85"/>
      <c r="P18" s="85"/>
      <c r="Q18" s="85"/>
      <c r="R18" s="85"/>
      <c r="S18" s="85"/>
      <c r="T18" s="85"/>
      <c r="U18" s="85"/>
    </row>
    <row r="19" spans="1:21" ht="13.5" customHeight="1" x14ac:dyDescent="0.2">
      <c r="A19" s="85"/>
      <c r="B19" s="85"/>
      <c r="C19" s="85"/>
      <c r="D19" s="85"/>
      <c r="E19" s="85"/>
      <c r="F19" s="85"/>
      <c r="G19" s="85"/>
      <c r="H19" s="85"/>
      <c r="I19" s="85"/>
      <c r="J19" s="85"/>
      <c r="K19" s="85"/>
      <c r="L19" s="85"/>
      <c r="M19" s="85"/>
      <c r="N19" s="85"/>
      <c r="O19" s="85"/>
      <c r="P19" s="85"/>
      <c r="Q19" s="85"/>
      <c r="R19" s="85"/>
      <c r="S19" s="85"/>
      <c r="T19" s="85"/>
      <c r="U19" s="85"/>
    </row>
    <row r="20" spans="1:21" ht="13.5" customHeight="1" x14ac:dyDescent="0.2">
      <c r="A20" s="85"/>
      <c r="B20" s="85"/>
      <c r="C20" s="85"/>
      <c r="D20" s="85"/>
      <c r="E20" s="85"/>
      <c r="F20" s="85"/>
      <c r="G20" s="85"/>
      <c r="H20" s="85"/>
      <c r="I20" s="85"/>
      <c r="J20" s="85"/>
      <c r="K20" s="85"/>
      <c r="L20" s="85"/>
      <c r="M20" s="85"/>
      <c r="N20" s="85"/>
      <c r="O20" s="85"/>
      <c r="P20" s="85"/>
      <c r="Q20" s="85"/>
      <c r="R20" s="85"/>
      <c r="S20" s="85"/>
      <c r="T20" s="85"/>
      <c r="U20" s="85"/>
    </row>
    <row r="21" spans="1:21" ht="13.5" customHeight="1" x14ac:dyDescent="0.2">
      <c r="A21" s="85"/>
      <c r="B21" s="85"/>
      <c r="C21" s="85"/>
      <c r="D21" s="85"/>
      <c r="E21" s="85"/>
      <c r="F21" s="85"/>
      <c r="G21" s="85"/>
      <c r="H21" s="85"/>
      <c r="I21" s="85"/>
      <c r="J21" s="85"/>
      <c r="K21" s="85"/>
      <c r="L21" s="85"/>
      <c r="M21" s="85"/>
      <c r="N21" s="85"/>
      <c r="O21" s="85"/>
      <c r="P21" s="85"/>
      <c r="Q21" s="85"/>
      <c r="R21" s="85"/>
      <c r="S21" s="85"/>
      <c r="T21" s="85"/>
      <c r="U21" s="85"/>
    </row>
    <row r="22" spans="1:21" ht="13.5" customHeight="1" x14ac:dyDescent="0.2">
      <c r="A22" s="85"/>
      <c r="B22" s="85"/>
      <c r="C22" s="85"/>
      <c r="D22" s="85"/>
      <c r="E22" s="85"/>
      <c r="F22" s="85"/>
      <c r="G22" s="85"/>
      <c r="H22" s="85"/>
      <c r="I22" s="85"/>
      <c r="J22" s="85"/>
      <c r="K22" s="85"/>
      <c r="L22" s="85"/>
      <c r="M22" s="85"/>
      <c r="N22" s="85"/>
      <c r="O22" s="85"/>
      <c r="P22" s="85"/>
      <c r="Q22" s="85"/>
      <c r="R22" s="85"/>
      <c r="S22" s="85"/>
      <c r="T22" s="85"/>
      <c r="U22" s="85"/>
    </row>
    <row r="23" spans="1:21" ht="13.5" customHeight="1" x14ac:dyDescent="0.2">
      <c r="A23" s="85"/>
      <c r="B23" s="85"/>
      <c r="C23" s="85"/>
      <c r="D23" s="85"/>
      <c r="E23" s="85"/>
      <c r="F23" s="85"/>
      <c r="G23" s="85"/>
      <c r="H23" s="85"/>
      <c r="I23" s="85"/>
      <c r="J23" s="85"/>
      <c r="K23" s="85"/>
      <c r="L23" s="85"/>
      <c r="M23" s="85"/>
      <c r="N23" s="85"/>
      <c r="O23" s="85"/>
      <c r="P23" s="85"/>
      <c r="Q23" s="85"/>
      <c r="R23" s="85"/>
      <c r="S23" s="85"/>
      <c r="T23" s="85"/>
      <c r="U23" s="85"/>
    </row>
    <row r="24" spans="1:21" ht="13.5" customHeight="1" x14ac:dyDescent="0.2">
      <c r="A24" s="85"/>
      <c r="B24" s="85"/>
      <c r="C24" s="85"/>
      <c r="D24" s="85"/>
      <c r="E24" s="85"/>
      <c r="F24" s="85"/>
      <c r="G24" s="85"/>
      <c r="H24" s="85"/>
      <c r="I24" s="85"/>
      <c r="J24" s="85"/>
      <c r="K24" s="85"/>
      <c r="L24" s="85"/>
      <c r="M24" s="85"/>
      <c r="N24" s="85"/>
      <c r="O24" s="85"/>
      <c r="P24" s="85"/>
      <c r="Q24" s="85"/>
      <c r="R24" s="85"/>
      <c r="S24" s="85"/>
      <c r="T24" s="85"/>
      <c r="U24" s="85"/>
    </row>
    <row r="25" spans="1:21" ht="13.5" customHeight="1" x14ac:dyDescent="0.2">
      <c r="A25" s="85"/>
      <c r="B25" s="85"/>
      <c r="C25" s="85"/>
      <c r="D25" s="85"/>
      <c r="E25" s="85"/>
      <c r="F25" s="85"/>
      <c r="G25" s="85"/>
      <c r="H25" s="85"/>
      <c r="I25" s="85"/>
      <c r="J25" s="85"/>
      <c r="K25" s="85"/>
      <c r="L25" s="85"/>
      <c r="M25" s="85"/>
      <c r="N25" s="85"/>
      <c r="O25" s="85"/>
      <c r="P25" s="85"/>
      <c r="Q25" s="85"/>
      <c r="R25" s="85"/>
      <c r="S25" s="85"/>
      <c r="T25" s="85"/>
      <c r="U25" s="85"/>
    </row>
    <row r="26" spans="1:21" ht="13.5" customHeight="1" x14ac:dyDescent="0.2">
      <c r="A26" s="85"/>
      <c r="B26" s="85"/>
      <c r="C26" s="85"/>
      <c r="D26" s="85"/>
      <c r="E26" s="85"/>
      <c r="F26" s="85"/>
      <c r="G26" s="85"/>
      <c r="H26" s="85"/>
      <c r="I26" s="85"/>
      <c r="J26" s="85"/>
      <c r="K26" s="85"/>
      <c r="L26" s="85"/>
      <c r="M26" s="85"/>
      <c r="N26" s="85"/>
      <c r="O26" s="85"/>
      <c r="P26" s="85"/>
      <c r="Q26" s="85"/>
      <c r="R26" s="85"/>
      <c r="S26" s="85"/>
      <c r="T26" s="85"/>
      <c r="U26" s="85"/>
    </row>
    <row r="27" spans="1:21" ht="13.5" customHeight="1" x14ac:dyDescent="0.2">
      <c r="A27" s="85"/>
      <c r="B27" s="85"/>
      <c r="C27" s="85"/>
      <c r="D27" s="85"/>
      <c r="E27" s="85"/>
      <c r="F27" s="85"/>
      <c r="G27" s="85"/>
      <c r="H27" s="85"/>
      <c r="I27" s="85"/>
      <c r="J27" s="85"/>
      <c r="K27" s="85"/>
      <c r="L27" s="85"/>
      <c r="M27" s="85"/>
      <c r="N27" s="85"/>
      <c r="O27" s="85"/>
      <c r="P27" s="85"/>
      <c r="Q27" s="85"/>
      <c r="R27" s="85"/>
      <c r="S27" s="85"/>
      <c r="T27" s="85"/>
      <c r="U27" s="85"/>
    </row>
    <row r="28" spans="1:21" ht="13.5" customHeight="1" x14ac:dyDescent="0.2">
      <c r="A28" s="85"/>
      <c r="B28" s="85"/>
      <c r="C28" s="85"/>
      <c r="D28" s="85"/>
      <c r="E28" s="85"/>
      <c r="F28" s="85"/>
      <c r="G28" s="85"/>
      <c r="H28" s="85"/>
      <c r="I28" s="85"/>
      <c r="J28" s="85"/>
      <c r="K28" s="85"/>
      <c r="L28" s="85"/>
      <c r="M28" s="85"/>
      <c r="N28" s="85"/>
      <c r="O28" s="85"/>
      <c r="P28" s="85"/>
      <c r="Q28" s="85"/>
      <c r="R28" s="85"/>
      <c r="S28" s="85"/>
      <c r="T28" s="85"/>
      <c r="U28" s="85"/>
    </row>
    <row r="29" spans="1:21" ht="13.5" customHeight="1" x14ac:dyDescent="0.2">
      <c r="A29" s="85"/>
      <c r="B29" s="85"/>
      <c r="C29" s="85"/>
      <c r="D29" s="85"/>
      <c r="E29" s="85"/>
      <c r="F29" s="85"/>
      <c r="G29" s="85"/>
      <c r="H29" s="85"/>
      <c r="I29" s="85"/>
      <c r="J29" s="85"/>
      <c r="K29" s="85"/>
      <c r="L29" s="85"/>
      <c r="M29" s="85"/>
      <c r="N29" s="85"/>
      <c r="O29" s="85"/>
      <c r="P29" s="85"/>
      <c r="Q29" s="85"/>
      <c r="R29" s="85"/>
      <c r="S29" s="85"/>
      <c r="T29" s="85"/>
      <c r="U29" s="85"/>
    </row>
    <row r="30" spans="1:21" ht="13.5" customHeight="1" x14ac:dyDescent="0.2">
      <c r="A30" s="85"/>
      <c r="B30" s="85"/>
      <c r="C30" s="85"/>
      <c r="D30" s="85"/>
      <c r="E30" s="85"/>
      <c r="F30" s="85"/>
      <c r="G30" s="85"/>
      <c r="H30" s="85"/>
      <c r="I30" s="85"/>
      <c r="J30" s="85"/>
      <c r="K30" s="85"/>
      <c r="L30" s="85"/>
      <c r="M30" s="85"/>
      <c r="N30" s="85"/>
      <c r="O30" s="85"/>
      <c r="P30" s="85"/>
      <c r="Q30" s="85"/>
      <c r="R30" s="85"/>
      <c r="S30" s="85"/>
      <c r="T30" s="85"/>
      <c r="U30" s="85"/>
    </row>
    <row r="31" spans="1:21" ht="13.5" customHeight="1" x14ac:dyDescent="0.2">
      <c r="A31" s="85"/>
      <c r="B31" s="85"/>
      <c r="C31" s="85"/>
      <c r="D31" s="85"/>
      <c r="E31" s="85"/>
      <c r="F31" s="85"/>
      <c r="G31" s="85"/>
      <c r="H31" s="85"/>
      <c r="I31" s="85"/>
      <c r="J31" s="85"/>
      <c r="K31" s="85"/>
      <c r="L31" s="85"/>
      <c r="M31" s="85"/>
      <c r="N31" s="85"/>
      <c r="O31" s="85"/>
      <c r="P31" s="85"/>
      <c r="Q31" s="85"/>
      <c r="R31" s="85"/>
      <c r="S31" s="85"/>
      <c r="T31" s="85"/>
      <c r="U31" s="85"/>
    </row>
    <row r="32" spans="1:21" ht="13.5" customHeight="1" x14ac:dyDescent="0.2">
      <c r="A32" s="85"/>
      <c r="B32" s="85"/>
      <c r="C32" s="85"/>
      <c r="D32" s="85"/>
      <c r="E32" s="85"/>
      <c r="F32" s="85"/>
      <c r="G32" s="85"/>
      <c r="H32" s="85"/>
      <c r="I32" s="85"/>
      <c r="J32" s="85"/>
      <c r="K32" s="85"/>
      <c r="L32" s="85"/>
      <c r="M32" s="85"/>
      <c r="N32" s="85"/>
      <c r="O32" s="85"/>
      <c r="P32" s="85"/>
      <c r="Q32" s="85"/>
      <c r="R32" s="85"/>
      <c r="S32" s="85"/>
      <c r="T32" s="85"/>
      <c r="U32" s="85"/>
    </row>
    <row r="33" spans="1:21" ht="13.5" customHeight="1" x14ac:dyDescent="0.2">
      <c r="A33" s="85"/>
      <c r="B33" s="85"/>
      <c r="C33" s="85"/>
      <c r="D33" s="85"/>
      <c r="E33" s="85"/>
      <c r="F33" s="85"/>
      <c r="G33" s="85"/>
      <c r="H33" s="85"/>
      <c r="I33" s="85"/>
      <c r="J33" s="85"/>
      <c r="K33" s="85"/>
      <c r="L33" s="85"/>
      <c r="M33" s="85"/>
      <c r="N33" s="85"/>
      <c r="O33" s="85"/>
      <c r="P33" s="85"/>
      <c r="Q33" s="85"/>
      <c r="R33" s="85"/>
      <c r="S33" s="85"/>
      <c r="T33" s="85"/>
      <c r="U33" s="85"/>
    </row>
    <row r="34" spans="1:21" ht="13.5" customHeight="1" x14ac:dyDescent="0.2">
      <c r="A34" s="85"/>
      <c r="B34" s="85"/>
      <c r="C34" s="85"/>
      <c r="D34" s="85"/>
      <c r="E34" s="85"/>
      <c r="F34" s="85"/>
      <c r="G34" s="85"/>
      <c r="H34" s="85"/>
      <c r="I34" s="85"/>
      <c r="J34" s="85"/>
      <c r="K34" s="85"/>
      <c r="L34" s="85"/>
      <c r="M34" s="85"/>
      <c r="N34" s="85"/>
      <c r="O34" s="85"/>
      <c r="P34" s="85"/>
      <c r="Q34" s="85"/>
      <c r="R34" s="85"/>
      <c r="S34" s="85"/>
      <c r="T34" s="85"/>
      <c r="U34" s="85"/>
    </row>
    <row r="35" spans="1:21" ht="13.5" customHeight="1" x14ac:dyDescent="0.2">
      <c r="A35" s="85"/>
      <c r="B35" s="85"/>
      <c r="C35" s="85"/>
      <c r="D35" s="85"/>
      <c r="E35" s="85"/>
      <c r="F35" s="85"/>
      <c r="G35" s="85"/>
      <c r="H35" s="85"/>
      <c r="I35" s="85"/>
      <c r="J35" s="85"/>
      <c r="K35" s="85"/>
      <c r="L35" s="85"/>
      <c r="M35" s="85"/>
      <c r="N35" s="85"/>
      <c r="O35" s="85"/>
      <c r="P35" s="85"/>
      <c r="Q35" s="85"/>
      <c r="R35" s="85"/>
      <c r="S35" s="85"/>
      <c r="T35" s="85"/>
      <c r="U35" s="85"/>
    </row>
    <row r="36" spans="1:21" ht="13.5" customHeight="1" x14ac:dyDescent="0.2">
      <c r="A36" s="85"/>
      <c r="B36" s="85"/>
      <c r="C36" s="85"/>
      <c r="D36" s="85"/>
      <c r="E36" s="85"/>
      <c r="F36" s="85"/>
      <c r="G36" s="85"/>
      <c r="H36" s="85"/>
      <c r="I36" s="85"/>
      <c r="J36" s="85"/>
      <c r="K36" s="85"/>
      <c r="L36" s="85"/>
      <c r="M36" s="85"/>
      <c r="N36" s="85"/>
      <c r="O36" s="85"/>
      <c r="P36" s="85"/>
      <c r="Q36" s="85"/>
      <c r="R36" s="85"/>
      <c r="S36" s="85"/>
      <c r="T36" s="85"/>
      <c r="U36" s="85"/>
    </row>
    <row r="37" spans="1:21" ht="13.5" customHeight="1" x14ac:dyDescent="0.2">
      <c r="A37" s="85"/>
      <c r="B37" s="85"/>
      <c r="C37" s="85"/>
      <c r="D37" s="85"/>
      <c r="E37" s="85"/>
      <c r="F37" s="85"/>
      <c r="G37" s="85"/>
      <c r="H37" s="85"/>
      <c r="I37" s="85"/>
      <c r="J37" s="85"/>
      <c r="K37" s="85"/>
      <c r="L37" s="85"/>
      <c r="M37" s="85"/>
      <c r="N37" s="85"/>
      <c r="O37" s="85"/>
      <c r="P37" s="85"/>
      <c r="Q37" s="85"/>
      <c r="R37" s="85"/>
      <c r="S37" s="85"/>
      <c r="T37" s="85"/>
      <c r="U37" s="85"/>
    </row>
    <row r="38" spans="1:21" ht="13.5" customHeight="1" x14ac:dyDescent="0.2">
      <c r="A38" s="85"/>
      <c r="B38" s="85"/>
      <c r="C38" s="85"/>
      <c r="D38" s="85"/>
      <c r="E38" s="85"/>
      <c r="F38" s="85"/>
      <c r="G38" s="85"/>
      <c r="H38" s="85"/>
      <c r="I38" s="85"/>
      <c r="J38" s="85"/>
      <c r="K38" s="85"/>
      <c r="L38" s="85"/>
      <c r="M38" s="85"/>
      <c r="N38" s="85"/>
      <c r="O38" s="85"/>
      <c r="P38" s="85"/>
      <c r="Q38" s="85"/>
      <c r="R38" s="85"/>
      <c r="S38" s="85"/>
      <c r="T38" s="85"/>
      <c r="U38" s="85"/>
    </row>
    <row r="39" spans="1:21" ht="13.5" customHeight="1" x14ac:dyDescent="0.2">
      <c r="A39" s="85"/>
      <c r="B39" s="85"/>
      <c r="C39" s="85"/>
      <c r="D39" s="85"/>
      <c r="E39" s="85"/>
      <c r="F39" s="85"/>
      <c r="G39" s="85"/>
      <c r="H39" s="85"/>
      <c r="I39" s="85"/>
      <c r="J39" s="85"/>
      <c r="K39" s="85"/>
      <c r="L39" s="85"/>
      <c r="M39" s="85"/>
      <c r="N39" s="85"/>
      <c r="O39" s="85"/>
      <c r="P39" s="85"/>
      <c r="Q39" s="85"/>
      <c r="R39" s="85"/>
      <c r="S39" s="85"/>
      <c r="T39" s="85"/>
      <c r="U39" s="85"/>
    </row>
    <row r="40" spans="1:21" ht="13.5" customHeight="1" x14ac:dyDescent="0.2">
      <c r="A40" s="85"/>
      <c r="B40" s="85"/>
      <c r="C40" s="85"/>
      <c r="D40" s="85"/>
      <c r="E40" s="85"/>
      <c r="F40" s="85"/>
      <c r="G40" s="85"/>
      <c r="H40" s="85"/>
      <c r="I40" s="85"/>
      <c r="J40" s="85"/>
      <c r="K40" s="85"/>
      <c r="L40" s="85"/>
      <c r="M40" s="85"/>
      <c r="N40" s="85"/>
      <c r="O40" s="85"/>
      <c r="P40" s="85"/>
      <c r="Q40" s="85"/>
      <c r="R40" s="85"/>
      <c r="S40" s="85"/>
      <c r="T40" s="85"/>
      <c r="U40" s="85"/>
    </row>
    <row r="41" spans="1:21" ht="13.5" customHeight="1" x14ac:dyDescent="0.2">
      <c r="A41" s="85"/>
      <c r="B41" s="85"/>
      <c r="C41" s="85"/>
      <c r="D41" s="85"/>
      <c r="E41" s="85"/>
      <c r="F41" s="85"/>
      <c r="G41" s="85"/>
      <c r="H41" s="85"/>
      <c r="I41" s="85"/>
      <c r="J41" s="85"/>
      <c r="K41" s="85"/>
      <c r="L41" s="85"/>
      <c r="M41" s="85"/>
      <c r="N41" s="85"/>
      <c r="O41" s="85"/>
      <c r="P41" s="85"/>
      <c r="Q41" s="85"/>
      <c r="R41" s="85"/>
      <c r="S41" s="85"/>
      <c r="T41" s="85"/>
      <c r="U41" s="85"/>
    </row>
    <row r="42" spans="1:21" ht="13.5" customHeight="1" x14ac:dyDescent="0.2">
      <c r="A42" s="85"/>
      <c r="B42" s="85"/>
      <c r="C42" s="85"/>
      <c r="D42" s="85"/>
      <c r="E42" s="85"/>
      <c r="F42" s="85"/>
      <c r="G42" s="85"/>
      <c r="H42" s="85"/>
      <c r="I42" s="85"/>
      <c r="J42" s="85"/>
      <c r="K42" s="85"/>
      <c r="L42" s="85"/>
      <c r="M42" s="85"/>
      <c r="N42" s="85"/>
      <c r="O42" s="85"/>
      <c r="P42" s="85"/>
      <c r="Q42" s="85"/>
      <c r="R42" s="85"/>
      <c r="S42" s="85"/>
      <c r="T42" s="85"/>
      <c r="U42" s="85"/>
    </row>
    <row r="43" spans="1:21" ht="30.75" customHeight="1" x14ac:dyDescent="0.2">
      <c r="A43" s="85"/>
      <c r="B43" s="85"/>
      <c r="C43" s="85"/>
      <c r="D43" s="85"/>
      <c r="E43" s="85"/>
      <c r="F43" s="85"/>
      <c r="G43" s="85"/>
      <c r="H43" s="85"/>
      <c r="I43" s="85"/>
      <c r="J43" s="85"/>
      <c r="K43" s="85"/>
      <c r="L43" s="85"/>
      <c r="M43" s="85"/>
      <c r="N43" s="85"/>
      <c r="O43" s="245" t="s">
        <v>22</v>
      </c>
      <c r="P43" s="85"/>
      <c r="Q43" s="85"/>
      <c r="R43" s="85"/>
      <c r="S43" s="85"/>
      <c r="T43" s="85"/>
      <c r="U43" s="85"/>
    </row>
    <row r="44" spans="1:21" ht="30.75" customHeight="1" x14ac:dyDescent="0.2">
      <c r="A44" s="85"/>
      <c r="B44" s="209" t="s">
        <v>23</v>
      </c>
      <c r="C44" s="215"/>
      <c r="D44" s="215"/>
      <c r="E44" s="223"/>
      <c r="F44" s="223"/>
      <c r="G44" s="223"/>
      <c r="H44" s="223"/>
      <c r="I44" s="223"/>
      <c r="J44" s="226" t="s">
        <v>16</v>
      </c>
      <c r="K44" s="228" t="s">
        <v>528</v>
      </c>
      <c r="L44" s="237" t="s">
        <v>529</v>
      </c>
      <c r="M44" s="237" t="s">
        <v>530</v>
      </c>
      <c r="N44" s="237" t="s">
        <v>531</v>
      </c>
      <c r="O44" s="246" t="s">
        <v>532</v>
      </c>
      <c r="P44" s="85"/>
      <c r="Q44" s="85"/>
      <c r="R44" s="85"/>
      <c r="S44" s="85"/>
      <c r="T44" s="85"/>
      <c r="U44" s="85"/>
    </row>
    <row r="45" spans="1:21" ht="30.75" customHeight="1" x14ac:dyDescent="0.2">
      <c r="A45" s="85"/>
      <c r="B45" s="1050" t="s">
        <v>26</v>
      </c>
      <c r="C45" s="1051"/>
      <c r="D45" s="218"/>
      <c r="E45" s="1064" t="s">
        <v>24</v>
      </c>
      <c r="F45" s="1064"/>
      <c r="G45" s="1064"/>
      <c r="H45" s="1064"/>
      <c r="I45" s="1064"/>
      <c r="J45" s="1065"/>
      <c r="K45" s="229">
        <v>388</v>
      </c>
      <c r="L45" s="238">
        <v>362</v>
      </c>
      <c r="M45" s="238">
        <v>354</v>
      </c>
      <c r="N45" s="238">
        <v>419</v>
      </c>
      <c r="O45" s="247">
        <v>436</v>
      </c>
      <c r="P45" s="85"/>
      <c r="Q45" s="85"/>
      <c r="R45" s="85"/>
      <c r="S45" s="85"/>
      <c r="T45" s="85"/>
      <c r="U45" s="85"/>
    </row>
    <row r="46" spans="1:21" ht="30.75" customHeight="1" x14ac:dyDescent="0.2">
      <c r="A46" s="85"/>
      <c r="B46" s="1052"/>
      <c r="C46" s="1053"/>
      <c r="D46" s="219"/>
      <c r="E46" s="1056" t="s">
        <v>28</v>
      </c>
      <c r="F46" s="1056"/>
      <c r="G46" s="1056"/>
      <c r="H46" s="1056"/>
      <c r="I46" s="1056"/>
      <c r="J46" s="1057"/>
      <c r="K46" s="230" t="s">
        <v>202</v>
      </c>
      <c r="L46" s="239" t="s">
        <v>202</v>
      </c>
      <c r="M46" s="239" t="s">
        <v>202</v>
      </c>
      <c r="N46" s="239" t="s">
        <v>202</v>
      </c>
      <c r="O46" s="248" t="s">
        <v>202</v>
      </c>
      <c r="P46" s="85"/>
      <c r="Q46" s="85"/>
      <c r="R46" s="85"/>
      <c r="S46" s="85"/>
      <c r="T46" s="85"/>
      <c r="U46" s="85"/>
    </row>
    <row r="47" spans="1:21" ht="30.75" customHeight="1" x14ac:dyDescent="0.2">
      <c r="A47" s="85"/>
      <c r="B47" s="1052"/>
      <c r="C47" s="1053"/>
      <c r="D47" s="219"/>
      <c r="E47" s="1056" t="s">
        <v>30</v>
      </c>
      <c r="F47" s="1056"/>
      <c r="G47" s="1056"/>
      <c r="H47" s="1056"/>
      <c r="I47" s="1056"/>
      <c r="J47" s="1057"/>
      <c r="K47" s="230" t="s">
        <v>202</v>
      </c>
      <c r="L47" s="239" t="s">
        <v>202</v>
      </c>
      <c r="M47" s="239" t="s">
        <v>202</v>
      </c>
      <c r="N47" s="239" t="s">
        <v>202</v>
      </c>
      <c r="O47" s="248" t="s">
        <v>202</v>
      </c>
      <c r="P47" s="85"/>
      <c r="Q47" s="85"/>
      <c r="R47" s="85"/>
      <c r="S47" s="85"/>
      <c r="T47" s="85"/>
      <c r="U47" s="85"/>
    </row>
    <row r="48" spans="1:21" ht="30.75" customHeight="1" x14ac:dyDescent="0.2">
      <c r="A48" s="85"/>
      <c r="B48" s="1052"/>
      <c r="C48" s="1053"/>
      <c r="D48" s="219"/>
      <c r="E48" s="1056" t="s">
        <v>33</v>
      </c>
      <c r="F48" s="1056"/>
      <c r="G48" s="1056"/>
      <c r="H48" s="1056"/>
      <c r="I48" s="1056"/>
      <c r="J48" s="1057"/>
      <c r="K48" s="230">
        <v>36</v>
      </c>
      <c r="L48" s="239">
        <v>34</v>
      </c>
      <c r="M48" s="239">
        <v>32</v>
      </c>
      <c r="N48" s="239">
        <v>24</v>
      </c>
      <c r="O48" s="248">
        <v>92</v>
      </c>
      <c r="P48" s="85"/>
      <c r="Q48" s="85"/>
      <c r="R48" s="85"/>
      <c r="S48" s="85"/>
      <c r="T48" s="85"/>
      <c r="U48" s="85"/>
    </row>
    <row r="49" spans="1:21" ht="30.75" customHeight="1" x14ac:dyDescent="0.2">
      <c r="A49" s="85"/>
      <c r="B49" s="1052"/>
      <c r="C49" s="1053"/>
      <c r="D49" s="219"/>
      <c r="E49" s="1056" t="s">
        <v>0</v>
      </c>
      <c r="F49" s="1056"/>
      <c r="G49" s="1056"/>
      <c r="H49" s="1056"/>
      <c r="I49" s="1056"/>
      <c r="J49" s="1057"/>
      <c r="K49" s="230">
        <v>28</v>
      </c>
      <c r="L49" s="239">
        <v>27</v>
      </c>
      <c r="M49" s="239">
        <v>41</v>
      </c>
      <c r="N49" s="239">
        <v>32</v>
      </c>
      <c r="O49" s="248">
        <v>33</v>
      </c>
      <c r="P49" s="85"/>
      <c r="Q49" s="85"/>
      <c r="R49" s="85"/>
      <c r="S49" s="85"/>
      <c r="T49" s="85"/>
      <c r="U49" s="85"/>
    </row>
    <row r="50" spans="1:21" ht="30.75" customHeight="1" x14ac:dyDescent="0.2">
      <c r="A50" s="85"/>
      <c r="B50" s="1052"/>
      <c r="C50" s="1053"/>
      <c r="D50" s="219"/>
      <c r="E50" s="1056" t="s">
        <v>38</v>
      </c>
      <c r="F50" s="1056"/>
      <c r="G50" s="1056"/>
      <c r="H50" s="1056"/>
      <c r="I50" s="1056"/>
      <c r="J50" s="1057"/>
      <c r="K50" s="230" t="s">
        <v>202</v>
      </c>
      <c r="L50" s="239" t="s">
        <v>202</v>
      </c>
      <c r="M50" s="239" t="s">
        <v>202</v>
      </c>
      <c r="N50" s="239" t="s">
        <v>202</v>
      </c>
      <c r="O50" s="248" t="s">
        <v>202</v>
      </c>
      <c r="P50" s="85"/>
      <c r="Q50" s="85"/>
      <c r="R50" s="85"/>
      <c r="S50" s="85"/>
      <c r="T50" s="85"/>
      <c r="U50" s="85"/>
    </row>
    <row r="51" spans="1:21" ht="30.75" customHeight="1" x14ac:dyDescent="0.2">
      <c r="A51" s="85"/>
      <c r="B51" s="1054"/>
      <c r="C51" s="1055"/>
      <c r="D51" s="220"/>
      <c r="E51" s="1056" t="s">
        <v>40</v>
      </c>
      <c r="F51" s="1056"/>
      <c r="G51" s="1056"/>
      <c r="H51" s="1056"/>
      <c r="I51" s="1056"/>
      <c r="J51" s="1057"/>
      <c r="K51" s="230" t="s">
        <v>202</v>
      </c>
      <c r="L51" s="239" t="s">
        <v>202</v>
      </c>
      <c r="M51" s="239" t="s">
        <v>202</v>
      </c>
      <c r="N51" s="239" t="s">
        <v>202</v>
      </c>
      <c r="O51" s="248" t="s">
        <v>202</v>
      </c>
      <c r="P51" s="85"/>
      <c r="Q51" s="85"/>
      <c r="R51" s="85"/>
      <c r="S51" s="85"/>
      <c r="T51" s="85"/>
      <c r="U51" s="85"/>
    </row>
    <row r="52" spans="1:21" ht="30.75" customHeight="1" x14ac:dyDescent="0.2">
      <c r="A52" s="85"/>
      <c r="B52" s="1058" t="s">
        <v>44</v>
      </c>
      <c r="C52" s="1059"/>
      <c r="D52" s="220"/>
      <c r="E52" s="1056" t="s">
        <v>46</v>
      </c>
      <c r="F52" s="1056"/>
      <c r="G52" s="1056"/>
      <c r="H52" s="1056"/>
      <c r="I52" s="1056"/>
      <c r="J52" s="1057"/>
      <c r="K52" s="230">
        <v>528</v>
      </c>
      <c r="L52" s="239">
        <v>489</v>
      </c>
      <c r="M52" s="239">
        <v>471</v>
      </c>
      <c r="N52" s="239">
        <v>442</v>
      </c>
      <c r="O52" s="248">
        <v>500</v>
      </c>
      <c r="P52" s="85"/>
      <c r="Q52" s="85"/>
      <c r="R52" s="85"/>
      <c r="S52" s="85"/>
      <c r="T52" s="85"/>
      <c r="U52" s="85"/>
    </row>
    <row r="53" spans="1:21" ht="30.75" customHeight="1" x14ac:dyDescent="0.2">
      <c r="A53" s="85"/>
      <c r="B53" s="1060" t="s">
        <v>48</v>
      </c>
      <c r="C53" s="1061"/>
      <c r="D53" s="221"/>
      <c r="E53" s="1062" t="s">
        <v>51</v>
      </c>
      <c r="F53" s="1062"/>
      <c r="G53" s="1062"/>
      <c r="H53" s="1062"/>
      <c r="I53" s="1062"/>
      <c r="J53" s="1063"/>
      <c r="K53" s="231">
        <v>-76</v>
      </c>
      <c r="L53" s="240">
        <v>-66</v>
      </c>
      <c r="M53" s="240">
        <v>-44</v>
      </c>
      <c r="N53" s="240">
        <v>33</v>
      </c>
      <c r="O53" s="249">
        <v>61</v>
      </c>
      <c r="P53" s="85"/>
      <c r="Q53" s="85"/>
      <c r="R53" s="85"/>
      <c r="S53" s="85"/>
      <c r="T53" s="85"/>
      <c r="U53" s="85"/>
    </row>
    <row r="54" spans="1:21" ht="24" customHeight="1" x14ac:dyDescent="0.2">
      <c r="A54" s="85"/>
      <c r="B54" s="210" t="s">
        <v>58</v>
      </c>
      <c r="C54" s="85"/>
      <c r="D54" s="85"/>
      <c r="E54" s="85"/>
      <c r="F54" s="85"/>
      <c r="G54" s="85"/>
      <c r="H54" s="85"/>
      <c r="I54" s="85"/>
      <c r="J54" s="85"/>
      <c r="K54" s="85"/>
      <c r="L54" s="85"/>
      <c r="M54" s="85"/>
      <c r="N54" s="85"/>
      <c r="O54" s="85"/>
      <c r="P54" s="85"/>
      <c r="Q54" s="85"/>
      <c r="R54" s="85"/>
      <c r="S54" s="85"/>
      <c r="T54" s="85"/>
      <c r="U54" s="85"/>
    </row>
    <row r="55" spans="1:21" ht="24" customHeight="1" x14ac:dyDescent="0.2">
      <c r="A55" s="85"/>
      <c r="B55" s="210" t="s">
        <v>59</v>
      </c>
      <c r="C55" s="85"/>
      <c r="D55" s="85"/>
      <c r="E55" s="85"/>
      <c r="F55" s="85"/>
      <c r="G55" s="85"/>
      <c r="H55" s="85"/>
      <c r="I55" s="85"/>
      <c r="J55" s="85"/>
      <c r="K55" s="85"/>
      <c r="L55" s="85"/>
      <c r="M55" s="85"/>
      <c r="N55" s="85"/>
      <c r="O55" s="85"/>
      <c r="P55" s="85"/>
      <c r="Q55" s="85"/>
      <c r="R55" s="85"/>
      <c r="S55" s="85"/>
      <c r="T55" s="85"/>
      <c r="U55" s="85"/>
    </row>
    <row r="56" spans="1:21" ht="24" customHeight="1" x14ac:dyDescent="0.2">
      <c r="A56" s="85"/>
      <c r="B56" s="211" t="s">
        <v>6</v>
      </c>
      <c r="C56" s="216"/>
      <c r="D56" s="216"/>
      <c r="E56" s="216"/>
      <c r="F56" s="216"/>
      <c r="G56" s="216"/>
      <c r="H56" s="216"/>
      <c r="I56" s="216"/>
      <c r="J56" s="216"/>
      <c r="K56" s="232"/>
      <c r="L56" s="232"/>
      <c r="M56" s="232"/>
      <c r="N56" s="232"/>
      <c r="O56" s="250" t="s">
        <v>534</v>
      </c>
      <c r="P56" s="85"/>
      <c r="Q56" s="85"/>
      <c r="R56" s="85"/>
      <c r="S56" s="85"/>
      <c r="T56" s="85"/>
      <c r="U56" s="85"/>
    </row>
    <row r="57" spans="1:21" ht="31.5" customHeight="1" x14ac:dyDescent="0.2">
      <c r="A57" s="85"/>
      <c r="B57" s="212"/>
      <c r="C57" s="217"/>
      <c r="D57" s="217"/>
      <c r="E57" s="224"/>
      <c r="F57" s="224"/>
      <c r="G57" s="224"/>
      <c r="H57" s="224"/>
      <c r="I57" s="224"/>
      <c r="J57" s="227" t="s">
        <v>16</v>
      </c>
      <c r="K57" s="233" t="s">
        <v>528</v>
      </c>
      <c r="L57" s="241" t="s">
        <v>529</v>
      </c>
      <c r="M57" s="241" t="s">
        <v>530</v>
      </c>
      <c r="N57" s="241" t="s">
        <v>531</v>
      </c>
      <c r="O57" s="251" t="s">
        <v>532</v>
      </c>
      <c r="P57" s="85"/>
      <c r="Q57" s="85"/>
      <c r="R57" s="85"/>
      <c r="S57" s="85"/>
      <c r="T57" s="85"/>
      <c r="U57" s="85"/>
    </row>
    <row r="58" spans="1:21" ht="31.5" customHeight="1" x14ac:dyDescent="0.2">
      <c r="B58" s="1044" t="s">
        <v>61</v>
      </c>
      <c r="C58" s="1045"/>
      <c r="D58" s="1035" t="s">
        <v>63</v>
      </c>
      <c r="E58" s="1036"/>
      <c r="F58" s="1036"/>
      <c r="G58" s="1036"/>
      <c r="H58" s="1036"/>
      <c r="I58" s="1036"/>
      <c r="J58" s="1037"/>
      <c r="K58" s="234"/>
      <c r="L58" s="242"/>
      <c r="M58" s="242"/>
      <c r="N58" s="242"/>
      <c r="O58" s="252"/>
    </row>
    <row r="59" spans="1:21" ht="31.5" customHeight="1" x14ac:dyDescent="0.2">
      <c r="B59" s="1046"/>
      <c r="C59" s="1047"/>
      <c r="D59" s="1038" t="s">
        <v>13</v>
      </c>
      <c r="E59" s="1039"/>
      <c r="F59" s="1039"/>
      <c r="G59" s="1039"/>
      <c r="H59" s="1039"/>
      <c r="I59" s="1039"/>
      <c r="J59" s="1040"/>
      <c r="K59" s="235"/>
      <c r="L59" s="243"/>
      <c r="M59" s="243"/>
      <c r="N59" s="243"/>
      <c r="O59" s="253"/>
    </row>
    <row r="60" spans="1:21" ht="31.5" customHeight="1" x14ac:dyDescent="0.2">
      <c r="B60" s="1048"/>
      <c r="C60" s="1049"/>
      <c r="D60" s="1041" t="s">
        <v>64</v>
      </c>
      <c r="E60" s="1042"/>
      <c r="F60" s="1042"/>
      <c r="G60" s="1042"/>
      <c r="H60" s="1042"/>
      <c r="I60" s="1042"/>
      <c r="J60" s="1043"/>
      <c r="K60" s="236"/>
      <c r="L60" s="244"/>
      <c r="M60" s="244"/>
      <c r="N60" s="244"/>
      <c r="O60" s="254"/>
    </row>
    <row r="61" spans="1:21" ht="24" customHeight="1" x14ac:dyDescent="0.2">
      <c r="B61" s="213"/>
      <c r="C61" s="213"/>
      <c r="D61" s="222" t="s">
        <v>45</v>
      </c>
      <c r="E61" s="225"/>
      <c r="F61" s="225"/>
      <c r="G61" s="225"/>
      <c r="H61" s="225"/>
      <c r="I61" s="225"/>
      <c r="J61" s="225"/>
      <c r="K61" s="225"/>
      <c r="L61" s="225"/>
      <c r="M61" s="225"/>
      <c r="N61" s="225"/>
      <c r="O61" s="225"/>
    </row>
    <row r="62" spans="1:21" ht="24" customHeight="1" x14ac:dyDescent="0.2">
      <c r="B62" s="214"/>
      <c r="C62" s="214"/>
      <c r="D62" s="222" t="s">
        <v>39</v>
      </c>
      <c r="E62" s="225"/>
      <c r="F62" s="225"/>
      <c r="G62" s="225"/>
      <c r="H62" s="225"/>
      <c r="I62" s="225"/>
      <c r="J62" s="225"/>
      <c r="K62" s="225"/>
      <c r="L62" s="225"/>
      <c r="M62" s="225"/>
      <c r="N62" s="225"/>
      <c r="O62" s="225"/>
    </row>
    <row r="63" spans="1:21" ht="24" customHeight="1" x14ac:dyDescent="0.2">
      <c r="A63" s="85"/>
      <c r="B63" s="210"/>
      <c r="C63" s="85"/>
      <c r="D63" s="85"/>
      <c r="E63" s="85"/>
      <c r="F63" s="85"/>
      <c r="G63" s="85"/>
      <c r="H63" s="85"/>
      <c r="I63" s="85"/>
      <c r="J63" s="85"/>
      <c r="K63" s="85"/>
      <c r="L63" s="85"/>
      <c r="M63" s="85"/>
      <c r="N63" s="85"/>
      <c r="O63" s="85"/>
      <c r="P63" s="85"/>
      <c r="Q63" s="85"/>
      <c r="R63" s="85"/>
      <c r="S63" s="85"/>
      <c r="T63" s="85"/>
      <c r="U63" s="85"/>
    </row>
    <row r="64" spans="1:21" ht="24" customHeight="1" x14ac:dyDescent="0.2">
      <c r="A64" s="85"/>
      <c r="B64" s="210"/>
      <c r="C64" s="85"/>
      <c r="D64" s="85"/>
      <c r="E64" s="85"/>
      <c r="F64" s="85"/>
      <c r="G64" s="85"/>
      <c r="H64" s="85"/>
      <c r="I64" s="85"/>
      <c r="J64" s="85"/>
      <c r="K64" s="85"/>
      <c r="L64" s="85"/>
      <c r="M64" s="85"/>
      <c r="N64" s="85"/>
      <c r="O64" s="85"/>
      <c r="P64" s="85"/>
      <c r="Q64" s="85"/>
      <c r="R64" s="85"/>
      <c r="S64" s="85"/>
      <c r="T64" s="85"/>
      <c r="U64" s="85"/>
    </row>
  </sheetData>
  <sheetProtection algorithmName="SHA-512" hashValue="Nyd459YYOyjlCVXp4oGkyKEwpLFrcv3LWaQEkXGla+Q4in+dvKRIM9gw5UXIBLXjhcaoR7dkzZ3VwB0H5w8ODA==" saltValue="d4pk7QSJJRnlXFik3+vBwQ==" spinCount="100000" sheet="1" objects="1" scenarios="1"/>
  <mergeCells count="16">
    <mergeCell ref="D58:J58"/>
    <mergeCell ref="D59:J59"/>
    <mergeCell ref="D60:J60"/>
    <mergeCell ref="B58:C60"/>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46" customWidth="1"/>
    <col min="2" max="3" width="12.6640625" style="46" customWidth="1"/>
    <col min="4" max="4" width="11.6640625" style="46" customWidth="1"/>
    <col min="5" max="8" width="10.33203125" style="46" customWidth="1"/>
    <col min="9" max="13" width="16.33203125" style="46" customWidth="1"/>
    <col min="14" max="19" width="12.6640625" style="46" customWidth="1"/>
    <col min="20" max="20" width="0" style="46" hidden="1" customWidth="1"/>
    <col min="21" max="16384" width="0" style="4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x14ac:dyDescent="0.2">
      <c r="M39" s="245" t="s">
        <v>22</v>
      </c>
    </row>
    <row r="40" spans="2:13" ht="27.75" customHeight="1" x14ac:dyDescent="0.2">
      <c r="B40" s="209" t="s">
        <v>23</v>
      </c>
      <c r="C40" s="215"/>
      <c r="D40" s="215"/>
      <c r="E40" s="223"/>
      <c r="F40" s="223"/>
      <c r="G40" s="223"/>
      <c r="H40" s="226" t="s">
        <v>16</v>
      </c>
      <c r="I40" s="228" t="s">
        <v>528</v>
      </c>
      <c r="J40" s="237" t="s">
        <v>529</v>
      </c>
      <c r="K40" s="237" t="s">
        <v>530</v>
      </c>
      <c r="L40" s="237" t="s">
        <v>531</v>
      </c>
      <c r="M40" s="266" t="s">
        <v>532</v>
      </c>
    </row>
    <row r="41" spans="2:13" ht="27.75" customHeight="1" x14ac:dyDescent="0.2">
      <c r="B41" s="1050" t="s">
        <v>35</v>
      </c>
      <c r="C41" s="1051"/>
      <c r="D41" s="218"/>
      <c r="E41" s="1075" t="s">
        <v>67</v>
      </c>
      <c r="F41" s="1075"/>
      <c r="G41" s="1075"/>
      <c r="H41" s="1076"/>
      <c r="I41" s="259">
        <v>3662</v>
      </c>
      <c r="J41" s="263">
        <v>3597</v>
      </c>
      <c r="K41" s="263">
        <v>3653</v>
      </c>
      <c r="L41" s="263">
        <v>3656</v>
      </c>
      <c r="M41" s="267">
        <v>3517</v>
      </c>
    </row>
    <row r="42" spans="2:13" ht="27.75" customHeight="1" x14ac:dyDescent="0.2">
      <c r="B42" s="1052"/>
      <c r="C42" s="1053"/>
      <c r="D42" s="219"/>
      <c r="E42" s="1066" t="s">
        <v>73</v>
      </c>
      <c r="F42" s="1066"/>
      <c r="G42" s="1066"/>
      <c r="H42" s="1067"/>
      <c r="I42" s="260" t="s">
        <v>202</v>
      </c>
      <c r="J42" s="264" t="s">
        <v>202</v>
      </c>
      <c r="K42" s="264" t="s">
        <v>202</v>
      </c>
      <c r="L42" s="264" t="s">
        <v>202</v>
      </c>
      <c r="M42" s="268" t="s">
        <v>202</v>
      </c>
    </row>
    <row r="43" spans="2:13" ht="27.75" customHeight="1" x14ac:dyDescent="0.2">
      <c r="B43" s="1052"/>
      <c r="C43" s="1053"/>
      <c r="D43" s="219"/>
      <c r="E43" s="1066" t="s">
        <v>75</v>
      </c>
      <c r="F43" s="1066"/>
      <c r="G43" s="1066"/>
      <c r="H43" s="1067"/>
      <c r="I43" s="260">
        <v>846</v>
      </c>
      <c r="J43" s="264">
        <v>570</v>
      </c>
      <c r="K43" s="264">
        <v>257</v>
      </c>
      <c r="L43" s="264">
        <v>218</v>
      </c>
      <c r="M43" s="268">
        <v>365</v>
      </c>
    </row>
    <row r="44" spans="2:13" ht="27.75" customHeight="1" x14ac:dyDescent="0.2">
      <c r="B44" s="1052"/>
      <c r="C44" s="1053"/>
      <c r="D44" s="219"/>
      <c r="E44" s="1066" t="s">
        <v>19</v>
      </c>
      <c r="F44" s="1066"/>
      <c r="G44" s="1066"/>
      <c r="H44" s="1067"/>
      <c r="I44" s="260">
        <v>393</v>
      </c>
      <c r="J44" s="264">
        <v>396</v>
      </c>
      <c r="K44" s="264">
        <v>356</v>
      </c>
      <c r="L44" s="264">
        <v>338</v>
      </c>
      <c r="M44" s="268">
        <v>334</v>
      </c>
    </row>
    <row r="45" spans="2:13" ht="27.75" customHeight="1" x14ac:dyDescent="0.2">
      <c r="B45" s="1052"/>
      <c r="C45" s="1053"/>
      <c r="D45" s="219"/>
      <c r="E45" s="1066" t="s">
        <v>78</v>
      </c>
      <c r="F45" s="1066"/>
      <c r="G45" s="1066"/>
      <c r="H45" s="1067"/>
      <c r="I45" s="260">
        <v>1425</v>
      </c>
      <c r="J45" s="264">
        <v>1333</v>
      </c>
      <c r="K45" s="264">
        <v>1302</v>
      </c>
      <c r="L45" s="264">
        <v>1256</v>
      </c>
      <c r="M45" s="268">
        <v>1205</v>
      </c>
    </row>
    <row r="46" spans="2:13" ht="27.75" customHeight="1" x14ac:dyDescent="0.2">
      <c r="B46" s="1052"/>
      <c r="C46" s="1053"/>
      <c r="D46" s="220"/>
      <c r="E46" s="1066" t="s">
        <v>77</v>
      </c>
      <c r="F46" s="1066"/>
      <c r="G46" s="1066"/>
      <c r="H46" s="1067"/>
      <c r="I46" s="260" t="s">
        <v>202</v>
      </c>
      <c r="J46" s="264" t="s">
        <v>202</v>
      </c>
      <c r="K46" s="264" t="s">
        <v>202</v>
      </c>
      <c r="L46" s="264" t="s">
        <v>202</v>
      </c>
      <c r="M46" s="268" t="s">
        <v>202</v>
      </c>
    </row>
    <row r="47" spans="2:13" ht="27.75" customHeight="1" x14ac:dyDescent="0.2">
      <c r="B47" s="1052"/>
      <c r="C47" s="1053"/>
      <c r="D47" s="256"/>
      <c r="E47" s="1072" t="s">
        <v>80</v>
      </c>
      <c r="F47" s="1073"/>
      <c r="G47" s="1073"/>
      <c r="H47" s="1074"/>
      <c r="I47" s="260" t="s">
        <v>202</v>
      </c>
      <c r="J47" s="264" t="s">
        <v>202</v>
      </c>
      <c r="K47" s="264" t="s">
        <v>202</v>
      </c>
      <c r="L47" s="264" t="s">
        <v>202</v>
      </c>
      <c r="M47" s="268" t="s">
        <v>202</v>
      </c>
    </row>
    <row r="48" spans="2:13" ht="27.75" customHeight="1" x14ac:dyDescent="0.2">
      <c r="B48" s="1052"/>
      <c r="C48" s="1053"/>
      <c r="D48" s="219"/>
      <c r="E48" s="1066" t="s">
        <v>53</v>
      </c>
      <c r="F48" s="1066"/>
      <c r="G48" s="1066"/>
      <c r="H48" s="1067"/>
      <c r="I48" s="260" t="s">
        <v>202</v>
      </c>
      <c r="J48" s="264" t="s">
        <v>202</v>
      </c>
      <c r="K48" s="264" t="s">
        <v>202</v>
      </c>
      <c r="L48" s="264" t="s">
        <v>202</v>
      </c>
      <c r="M48" s="268" t="s">
        <v>202</v>
      </c>
    </row>
    <row r="49" spans="2:13" ht="27.75" customHeight="1" x14ac:dyDescent="0.2">
      <c r="B49" s="1054"/>
      <c r="C49" s="1055"/>
      <c r="D49" s="219"/>
      <c r="E49" s="1066" t="s">
        <v>84</v>
      </c>
      <c r="F49" s="1066"/>
      <c r="G49" s="1066"/>
      <c r="H49" s="1067"/>
      <c r="I49" s="260" t="s">
        <v>202</v>
      </c>
      <c r="J49" s="264" t="s">
        <v>202</v>
      </c>
      <c r="K49" s="264" t="s">
        <v>202</v>
      </c>
      <c r="L49" s="264" t="s">
        <v>202</v>
      </c>
      <c r="M49" s="268" t="s">
        <v>202</v>
      </c>
    </row>
    <row r="50" spans="2:13" ht="27.75" customHeight="1" x14ac:dyDescent="0.2">
      <c r="B50" s="1070" t="s">
        <v>86</v>
      </c>
      <c r="C50" s="1071"/>
      <c r="D50" s="257"/>
      <c r="E50" s="1066" t="s">
        <v>87</v>
      </c>
      <c r="F50" s="1066"/>
      <c r="G50" s="1066"/>
      <c r="H50" s="1067"/>
      <c r="I50" s="260">
        <v>2765</v>
      </c>
      <c r="J50" s="264">
        <v>3038</v>
      </c>
      <c r="K50" s="264">
        <v>3403</v>
      </c>
      <c r="L50" s="264">
        <v>3925</v>
      </c>
      <c r="M50" s="268">
        <v>4620</v>
      </c>
    </row>
    <row r="51" spans="2:13" ht="27.75" customHeight="1" x14ac:dyDescent="0.2">
      <c r="B51" s="1052"/>
      <c r="C51" s="1053"/>
      <c r="D51" s="219"/>
      <c r="E51" s="1066" t="s">
        <v>89</v>
      </c>
      <c r="F51" s="1066"/>
      <c r="G51" s="1066"/>
      <c r="H51" s="1067"/>
      <c r="I51" s="260">
        <v>813</v>
      </c>
      <c r="J51" s="264">
        <v>597</v>
      </c>
      <c r="K51" s="264">
        <v>646</v>
      </c>
      <c r="L51" s="264">
        <v>618</v>
      </c>
      <c r="M51" s="268">
        <v>892</v>
      </c>
    </row>
    <row r="52" spans="2:13" ht="27.75" customHeight="1" x14ac:dyDescent="0.2">
      <c r="B52" s="1054"/>
      <c r="C52" s="1055"/>
      <c r="D52" s="219"/>
      <c r="E52" s="1066" t="s">
        <v>42</v>
      </c>
      <c r="F52" s="1066"/>
      <c r="G52" s="1066"/>
      <c r="H52" s="1067"/>
      <c r="I52" s="260">
        <v>3524</v>
      </c>
      <c r="J52" s="264">
        <v>3260</v>
      </c>
      <c r="K52" s="264">
        <v>2956</v>
      </c>
      <c r="L52" s="264">
        <v>2744</v>
      </c>
      <c r="M52" s="268">
        <v>2484</v>
      </c>
    </row>
    <row r="53" spans="2:13" ht="27.75" customHeight="1" x14ac:dyDescent="0.2">
      <c r="B53" s="1060" t="s">
        <v>48</v>
      </c>
      <c r="C53" s="1061"/>
      <c r="D53" s="221"/>
      <c r="E53" s="1068" t="s">
        <v>93</v>
      </c>
      <c r="F53" s="1068"/>
      <c r="G53" s="1068"/>
      <c r="H53" s="1069"/>
      <c r="I53" s="261">
        <v>-776</v>
      </c>
      <c r="J53" s="265">
        <v>-999</v>
      </c>
      <c r="K53" s="265">
        <v>-1438</v>
      </c>
      <c r="L53" s="265">
        <v>-1821</v>
      </c>
      <c r="M53" s="269">
        <v>-2575</v>
      </c>
    </row>
    <row r="54" spans="2:13" ht="27.75" customHeight="1" x14ac:dyDescent="0.2">
      <c r="B54" s="255" t="s">
        <v>66</v>
      </c>
      <c r="C54" s="192"/>
      <c r="D54" s="192"/>
      <c r="E54" s="258"/>
      <c r="F54" s="258"/>
      <c r="G54" s="258"/>
      <c r="H54" s="258"/>
      <c r="I54" s="262"/>
      <c r="J54" s="262"/>
      <c r="K54" s="262"/>
      <c r="L54" s="262"/>
      <c r="M54" s="262"/>
    </row>
    <row r="55" spans="2:13" ht="13.2" x14ac:dyDescent="0.2"/>
  </sheetData>
  <sheetProtection algorithmName="SHA-512" hashValue="maufGg7aAqjPBvMmDx6XJc8eqsPAXI29hQw26n3vGumpFai4sfbL0n/jcoY6ydPCpO9aDl5ln5FlbIxAV5585g==" saltValue="ipscdhn4A38EgffhVQ6ho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2" width="16.33203125" style="46" customWidth="1"/>
    <col min="3" max="5" width="26.21875" style="46" customWidth="1"/>
    <col min="6" max="8" width="24.21875" style="46" customWidth="1"/>
    <col min="9" max="14" width="26" style="46" customWidth="1"/>
    <col min="15" max="15" width="6.109375" style="46" customWidth="1"/>
    <col min="16" max="16" width="9" style="46" hidden="1" customWidth="1"/>
    <col min="17" max="20" width="0" style="46" hidden="1" customWidth="1"/>
    <col min="21" max="21" width="9" style="46" hidden="1" customWidth="1"/>
    <col min="22" max="22" width="0" style="46" hidden="1" customWidth="1"/>
    <col min="23" max="23" width="9" style="46" hidden="1" customWidth="1"/>
    <col min="24" max="24" width="0" style="46" hidden="1" customWidth="1"/>
    <col min="25"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x14ac:dyDescent="0.25">
      <c r="B53" s="85"/>
      <c r="C53" s="85"/>
      <c r="D53" s="85"/>
      <c r="E53" s="85"/>
      <c r="F53" s="85"/>
      <c r="G53" s="85"/>
      <c r="H53" s="285" t="s">
        <v>91</v>
      </c>
    </row>
    <row r="54" spans="2:8" ht="29.25" customHeight="1" x14ac:dyDescent="0.25">
      <c r="B54" s="270" t="s">
        <v>5</v>
      </c>
      <c r="C54" s="276"/>
      <c r="D54" s="276"/>
      <c r="E54" s="277" t="s">
        <v>16</v>
      </c>
      <c r="F54" s="278" t="s">
        <v>530</v>
      </c>
      <c r="G54" s="278" t="s">
        <v>531</v>
      </c>
      <c r="H54" s="286" t="s">
        <v>532</v>
      </c>
    </row>
    <row r="55" spans="2:8" ht="52.5" customHeight="1" x14ac:dyDescent="0.2">
      <c r="B55" s="271"/>
      <c r="C55" s="1085" t="s">
        <v>97</v>
      </c>
      <c r="D55" s="1085"/>
      <c r="E55" s="1086"/>
      <c r="F55" s="279">
        <v>2696</v>
      </c>
      <c r="G55" s="279">
        <v>3067</v>
      </c>
      <c r="H55" s="287">
        <v>3637</v>
      </c>
    </row>
    <row r="56" spans="2:8" ht="52.5" customHeight="1" x14ac:dyDescent="0.2">
      <c r="B56" s="272"/>
      <c r="C56" s="1087" t="s">
        <v>100</v>
      </c>
      <c r="D56" s="1087"/>
      <c r="E56" s="1088"/>
      <c r="F56" s="280" t="s">
        <v>202</v>
      </c>
      <c r="G56" s="280" t="s">
        <v>202</v>
      </c>
      <c r="H56" s="288" t="s">
        <v>202</v>
      </c>
    </row>
    <row r="57" spans="2:8" ht="53.25" customHeight="1" x14ac:dyDescent="0.2">
      <c r="B57" s="272"/>
      <c r="C57" s="1089" t="s">
        <v>71</v>
      </c>
      <c r="D57" s="1089"/>
      <c r="E57" s="1090"/>
      <c r="F57" s="281">
        <v>707</v>
      </c>
      <c r="G57" s="281">
        <v>859</v>
      </c>
      <c r="H57" s="289">
        <v>983</v>
      </c>
    </row>
    <row r="58" spans="2:8" ht="45.75" customHeight="1" x14ac:dyDescent="0.2">
      <c r="B58" s="273"/>
      <c r="C58" s="1077" t="s">
        <v>493</v>
      </c>
      <c r="D58" s="1078"/>
      <c r="E58" s="1079"/>
      <c r="F58" s="282">
        <v>368</v>
      </c>
      <c r="G58" s="282">
        <v>468</v>
      </c>
      <c r="H58" s="290">
        <v>518</v>
      </c>
    </row>
    <row r="59" spans="2:8" ht="45.75" customHeight="1" x14ac:dyDescent="0.2">
      <c r="B59" s="273"/>
      <c r="C59" s="1077" t="s">
        <v>536</v>
      </c>
      <c r="D59" s="1078"/>
      <c r="E59" s="1079"/>
      <c r="F59" s="282">
        <v>99</v>
      </c>
      <c r="G59" s="282">
        <v>154</v>
      </c>
      <c r="H59" s="290">
        <v>232</v>
      </c>
    </row>
    <row r="60" spans="2:8" ht="45.75" customHeight="1" x14ac:dyDescent="0.2">
      <c r="B60" s="273"/>
      <c r="C60" s="1077" t="s">
        <v>537</v>
      </c>
      <c r="D60" s="1078"/>
      <c r="E60" s="1079"/>
      <c r="F60" s="282">
        <v>175</v>
      </c>
      <c r="G60" s="282">
        <v>170</v>
      </c>
      <c r="H60" s="290">
        <v>164</v>
      </c>
    </row>
    <row r="61" spans="2:8" ht="45.75" customHeight="1" x14ac:dyDescent="0.2">
      <c r="B61" s="273"/>
      <c r="C61" s="1077" t="s">
        <v>139</v>
      </c>
      <c r="D61" s="1078"/>
      <c r="E61" s="1079"/>
      <c r="F61" s="282">
        <v>64</v>
      </c>
      <c r="G61" s="282">
        <v>64</v>
      </c>
      <c r="H61" s="290">
        <v>64</v>
      </c>
    </row>
    <row r="62" spans="2:8" ht="45.75" customHeight="1" x14ac:dyDescent="0.2">
      <c r="B62" s="274"/>
      <c r="C62" s="1080" t="s">
        <v>500</v>
      </c>
      <c r="D62" s="1081"/>
      <c r="E62" s="1082"/>
      <c r="F62" s="283">
        <v>1</v>
      </c>
      <c r="G62" s="283">
        <v>3</v>
      </c>
      <c r="H62" s="291">
        <v>5</v>
      </c>
    </row>
    <row r="63" spans="2:8" ht="52.5" customHeight="1" x14ac:dyDescent="0.2">
      <c r="B63" s="275"/>
      <c r="C63" s="1083" t="s">
        <v>103</v>
      </c>
      <c r="D63" s="1083"/>
      <c r="E63" s="1084"/>
      <c r="F63" s="284">
        <v>3403</v>
      </c>
      <c r="G63" s="284">
        <v>3925</v>
      </c>
      <c r="H63" s="292">
        <v>4620</v>
      </c>
    </row>
    <row r="64" spans="2:8" ht="13.2" x14ac:dyDescent="0.2"/>
  </sheetData>
  <sheetProtection algorithmName="SHA-512" hashValue="PdfjEHs9WuYGWIAjqUfnk7gyYUiHdFyM9VgtUF9XYlv9MTumDezQKhZmB5iqvP1AtyxFPWvDFdH+lkaFgvuhVQ==" saltValue="805PS+gykHgD5npWG3jWRw=="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293" customWidth="1"/>
    <col min="2" max="8" width="13.33203125" style="293" customWidth="1"/>
    <col min="9" max="16384" width="11.109375" style="293"/>
  </cols>
  <sheetData>
    <row r="1" spans="1:8" x14ac:dyDescent="0.2">
      <c r="A1" s="97"/>
      <c r="B1" s="103"/>
      <c r="C1" s="107"/>
      <c r="D1" s="113"/>
      <c r="E1" s="123"/>
      <c r="F1" s="123"/>
      <c r="G1" s="123"/>
      <c r="H1" s="157"/>
    </row>
    <row r="2" spans="1:8" x14ac:dyDescent="0.2">
      <c r="A2" s="98"/>
      <c r="B2" s="104"/>
      <c r="C2" s="300"/>
      <c r="D2" s="114" t="s">
        <v>57</v>
      </c>
      <c r="E2" s="124"/>
      <c r="F2" s="308" t="s">
        <v>527</v>
      </c>
      <c r="G2" s="148"/>
      <c r="H2" s="158"/>
    </row>
    <row r="3" spans="1:8" x14ac:dyDescent="0.2">
      <c r="A3" s="114" t="s">
        <v>504</v>
      </c>
      <c r="B3" s="106"/>
      <c r="C3" s="301"/>
      <c r="D3" s="304">
        <v>38725</v>
      </c>
      <c r="E3" s="306"/>
      <c r="F3" s="309">
        <v>96462</v>
      </c>
      <c r="G3" s="311"/>
      <c r="H3" s="314"/>
    </row>
    <row r="4" spans="1:8" x14ac:dyDescent="0.2">
      <c r="A4" s="99"/>
      <c r="B4" s="105"/>
      <c r="C4" s="302"/>
      <c r="D4" s="305">
        <v>30949</v>
      </c>
      <c r="E4" s="307"/>
      <c r="F4" s="310">
        <v>39886</v>
      </c>
      <c r="G4" s="312"/>
      <c r="H4" s="315"/>
    </row>
    <row r="5" spans="1:8" x14ac:dyDescent="0.2">
      <c r="A5" s="114" t="s">
        <v>524</v>
      </c>
      <c r="B5" s="106"/>
      <c r="C5" s="301"/>
      <c r="D5" s="304">
        <v>32692</v>
      </c>
      <c r="E5" s="306"/>
      <c r="F5" s="309">
        <v>83103</v>
      </c>
      <c r="G5" s="311"/>
      <c r="H5" s="314"/>
    </row>
    <row r="6" spans="1:8" x14ac:dyDescent="0.2">
      <c r="A6" s="99"/>
      <c r="B6" s="105"/>
      <c r="C6" s="302"/>
      <c r="D6" s="305">
        <v>26762</v>
      </c>
      <c r="E6" s="307"/>
      <c r="F6" s="310">
        <v>41378</v>
      </c>
      <c r="G6" s="312"/>
      <c r="H6" s="315"/>
    </row>
    <row r="7" spans="1:8" x14ac:dyDescent="0.2">
      <c r="A7" s="114" t="s">
        <v>475</v>
      </c>
      <c r="B7" s="106"/>
      <c r="C7" s="301"/>
      <c r="D7" s="304">
        <v>60535</v>
      </c>
      <c r="E7" s="306"/>
      <c r="F7" s="309">
        <v>84459</v>
      </c>
      <c r="G7" s="311"/>
      <c r="H7" s="314"/>
    </row>
    <row r="8" spans="1:8" x14ac:dyDescent="0.2">
      <c r="A8" s="99"/>
      <c r="B8" s="105"/>
      <c r="C8" s="302"/>
      <c r="D8" s="305">
        <v>45537</v>
      </c>
      <c r="E8" s="307"/>
      <c r="F8" s="310">
        <v>47314</v>
      </c>
      <c r="G8" s="312"/>
      <c r="H8" s="315"/>
    </row>
    <row r="9" spans="1:8" x14ac:dyDescent="0.2">
      <c r="A9" s="114" t="s">
        <v>318</v>
      </c>
      <c r="B9" s="106"/>
      <c r="C9" s="301"/>
      <c r="D9" s="304">
        <v>51423</v>
      </c>
      <c r="E9" s="306"/>
      <c r="F9" s="309">
        <v>74568</v>
      </c>
      <c r="G9" s="311"/>
      <c r="H9" s="314"/>
    </row>
    <row r="10" spans="1:8" x14ac:dyDescent="0.2">
      <c r="A10" s="99"/>
      <c r="B10" s="105"/>
      <c r="C10" s="302"/>
      <c r="D10" s="305">
        <v>31309</v>
      </c>
      <c r="E10" s="307"/>
      <c r="F10" s="310">
        <v>42558</v>
      </c>
      <c r="G10" s="312"/>
      <c r="H10" s="315"/>
    </row>
    <row r="11" spans="1:8" x14ac:dyDescent="0.2">
      <c r="A11" s="114" t="s">
        <v>136</v>
      </c>
      <c r="B11" s="106"/>
      <c r="C11" s="301"/>
      <c r="D11" s="304">
        <v>46839</v>
      </c>
      <c r="E11" s="306"/>
      <c r="F11" s="309">
        <v>73693</v>
      </c>
      <c r="G11" s="311"/>
      <c r="H11" s="314"/>
    </row>
    <row r="12" spans="1:8" x14ac:dyDescent="0.2">
      <c r="A12" s="99"/>
      <c r="B12" s="105"/>
      <c r="C12" s="303"/>
      <c r="D12" s="305">
        <v>17641</v>
      </c>
      <c r="E12" s="307"/>
      <c r="F12" s="310">
        <v>44203</v>
      </c>
      <c r="G12" s="312"/>
      <c r="H12" s="315"/>
    </row>
    <row r="13" spans="1:8" x14ac:dyDescent="0.2">
      <c r="A13" s="114"/>
      <c r="B13" s="106"/>
      <c r="C13" s="301"/>
      <c r="D13" s="304">
        <v>46043</v>
      </c>
      <c r="E13" s="306"/>
      <c r="F13" s="309">
        <v>82457</v>
      </c>
      <c r="G13" s="313"/>
      <c r="H13" s="314"/>
    </row>
    <row r="14" spans="1:8" x14ac:dyDescent="0.2">
      <c r="A14" s="99"/>
      <c r="B14" s="105"/>
      <c r="C14" s="302"/>
      <c r="D14" s="305">
        <v>30440</v>
      </c>
      <c r="E14" s="307"/>
      <c r="F14" s="310">
        <v>43068</v>
      </c>
      <c r="G14" s="312"/>
      <c r="H14" s="315"/>
    </row>
    <row r="17" spans="1:11" x14ac:dyDescent="0.2">
      <c r="A17" s="293" t="s">
        <v>25</v>
      </c>
    </row>
    <row r="18" spans="1:11" x14ac:dyDescent="0.2">
      <c r="A18" s="294"/>
      <c r="B18" s="294" t="str">
        <f>実質収支比率等に係る経年分析!F$46</f>
        <v>H30</v>
      </c>
      <c r="C18" s="294" t="str">
        <f>実質収支比率等に係る経年分析!G$46</f>
        <v>R01</v>
      </c>
      <c r="D18" s="294" t="str">
        <f>実質収支比率等に係る経年分析!H$46</f>
        <v>R02</v>
      </c>
      <c r="E18" s="294" t="str">
        <f>実質収支比率等に係る経年分析!I$46</f>
        <v>R03</v>
      </c>
      <c r="F18" s="294" t="str">
        <f>実質収支比率等に係る経年分析!J$46</f>
        <v>R04</v>
      </c>
    </row>
    <row r="19" spans="1:11" x14ac:dyDescent="0.2">
      <c r="A19" s="294" t="s">
        <v>82</v>
      </c>
      <c r="B19" s="294">
        <f>ROUND(VALUE(SUBSTITUTE(実質収支比率等に係る経年分析!F$48,"▲","-")),2)</f>
        <v>4.25</v>
      </c>
      <c r="C19" s="294">
        <f>ROUND(VALUE(SUBSTITUTE(実質収支比率等に係る経年分析!G$48,"▲","-")),2)</f>
        <v>6.73</v>
      </c>
      <c r="D19" s="294">
        <f>ROUND(VALUE(SUBSTITUTE(実質収支比率等に係る経年分析!H$48,"▲","-")),2)</f>
        <v>5.67</v>
      </c>
      <c r="E19" s="294">
        <f>ROUND(VALUE(SUBSTITUTE(実質収支比率等に係る経年分析!I$48,"▲","-")),2)</f>
        <v>8.0500000000000007</v>
      </c>
      <c r="F19" s="294">
        <f>ROUND(VALUE(SUBSTITUTE(実質収支比率等に係る経年分析!J$48,"▲","-")),2)</f>
        <v>7.11</v>
      </c>
    </row>
    <row r="20" spans="1:11" x14ac:dyDescent="0.2">
      <c r="A20" s="294" t="s">
        <v>36</v>
      </c>
      <c r="B20" s="294">
        <f>ROUND(VALUE(SUBSTITUTE(実質収支比率等に係る経年分析!F$47,"▲","-")),2)</f>
        <v>46.54</v>
      </c>
      <c r="C20" s="294">
        <f>ROUND(VALUE(SUBSTITUTE(実質収支比率等に係る経年分析!G$47,"▲","-")),2)</f>
        <v>50.26</v>
      </c>
      <c r="D20" s="294">
        <f>ROUND(VALUE(SUBSTITUTE(実質収支比率等に係る経年分析!H$47,"▲","-")),2)</f>
        <v>50.48</v>
      </c>
      <c r="E20" s="294">
        <f>ROUND(VALUE(SUBSTITUTE(実質収支比率等に係る経年分析!I$47,"▲","-")),2)</f>
        <v>61.33</v>
      </c>
      <c r="F20" s="294">
        <f>ROUND(VALUE(SUBSTITUTE(実質収支比率等に係る経年分析!J$47,"▲","-")),2)</f>
        <v>67.239999999999995</v>
      </c>
    </row>
    <row r="21" spans="1:11" x14ac:dyDescent="0.2">
      <c r="A21" s="294" t="s">
        <v>106</v>
      </c>
      <c r="B21" s="294">
        <f>IF(ISNUMBER(VALUE(SUBSTITUTE(実質収支比率等に係る経年分析!F$49,"▲","-"))),ROUND(VALUE(SUBSTITUTE(実質収支比率等に係る経年分析!F$49,"▲","-")),2),NA())</f>
        <v>2.5099999999999998</v>
      </c>
      <c r="C21" s="294">
        <f>IF(ISNUMBER(VALUE(SUBSTITUTE(実質収支比率等に係る経年分析!G$49,"▲","-"))),ROUND(VALUE(SUBSTITUTE(実質収支比率等に係る経年分析!G$49,"▲","-")),2),NA())</f>
        <v>7.2</v>
      </c>
      <c r="D21" s="294">
        <f>IF(ISNUMBER(VALUE(SUBSTITUTE(実質収支比率等に係る経年分析!H$49,"▲","-"))),ROUND(VALUE(SUBSTITUTE(実質収支比率等に係る経年分析!H$49,"▲","-")),2),NA())</f>
        <v>3.39</v>
      </c>
      <c r="E21" s="294">
        <f>IF(ISNUMBER(VALUE(SUBSTITUTE(実質収支比率等に係る経年分析!I$49,"▲","-"))),ROUND(VALUE(SUBSTITUTE(実質収支比率等に係る経年分析!I$49,"▲","-")),2),NA())</f>
        <v>9.41</v>
      </c>
      <c r="F21" s="294">
        <f>IF(ISNUMBER(VALUE(SUBSTITUTE(実質収支比率等に係る経年分析!J$49,"▲","-"))),ROUND(VALUE(SUBSTITUTE(実質収支比率等に係る経年分析!J$49,"▲","-")),2),NA())</f>
        <v>10.199999999999999</v>
      </c>
    </row>
    <row r="24" spans="1:11" x14ac:dyDescent="0.2">
      <c r="A24" s="293" t="s">
        <v>94</v>
      </c>
    </row>
    <row r="25" spans="1:11" x14ac:dyDescent="0.2">
      <c r="A25" s="295"/>
      <c r="B25" s="295" t="str">
        <f>連結実質赤字比率に係る赤字・黒字の構成分析!F$33</f>
        <v>H30</v>
      </c>
      <c r="C25" s="295"/>
      <c r="D25" s="295" t="str">
        <f>連結実質赤字比率に係る赤字・黒字の構成分析!G$33</f>
        <v>R01</v>
      </c>
      <c r="E25" s="295"/>
      <c r="F25" s="295" t="str">
        <f>連結実質赤字比率に係る赤字・黒字の構成分析!H$33</f>
        <v>R02</v>
      </c>
      <c r="G25" s="295"/>
      <c r="H25" s="295" t="str">
        <f>連結実質赤字比率に係る赤字・黒字の構成分析!I$33</f>
        <v>R03</v>
      </c>
      <c r="I25" s="295"/>
      <c r="J25" s="295" t="str">
        <f>連結実質赤字比率に係る赤字・黒字の構成分析!J$33</f>
        <v>R04</v>
      </c>
      <c r="K25" s="295"/>
    </row>
    <row r="26" spans="1:11" x14ac:dyDescent="0.2">
      <c r="A26" s="295"/>
      <c r="B26" s="295" t="s">
        <v>108</v>
      </c>
      <c r="C26" s="295" t="s">
        <v>69</v>
      </c>
      <c r="D26" s="295" t="s">
        <v>108</v>
      </c>
      <c r="E26" s="295" t="s">
        <v>69</v>
      </c>
      <c r="F26" s="295" t="s">
        <v>108</v>
      </c>
      <c r="G26" s="295" t="s">
        <v>69</v>
      </c>
      <c r="H26" s="295" t="s">
        <v>108</v>
      </c>
      <c r="I26" s="295" t="s">
        <v>69</v>
      </c>
      <c r="J26" s="295" t="s">
        <v>108</v>
      </c>
      <c r="K26" s="295" t="s">
        <v>69</v>
      </c>
    </row>
    <row r="27" spans="1:11" x14ac:dyDescent="0.2">
      <c r="A27" s="295" t="str">
        <f>IF(連結実質赤字比率に係る赤字・黒字の構成分析!C$43="",NA(),連結実質赤字比率に係る赤字・黒字の構成分析!C$43)</f>
        <v>その他会計（黒字）</v>
      </c>
      <c r="B27" s="295" t="e">
        <f>IF(ROUND(VALUE(SUBSTITUTE(連結実質赤字比率に係る赤字・黒字の構成分析!F$43,"▲","-")),2)&lt;0,ABS(ROUND(VALUE(SUBSTITUTE(連結実質赤字比率に係る赤字・黒字の構成分析!F$43,"▲","-")),2)),NA())</f>
        <v>#VALUE!</v>
      </c>
      <c r="C27" s="295" t="e">
        <f>IF(ROUND(VALUE(SUBSTITUTE(連結実質赤字比率に係る赤字・黒字の構成分析!F$43,"▲","-")),2)&gt;=0,ABS(ROUND(VALUE(SUBSTITUTE(連結実質赤字比率に係る赤字・黒字の構成分析!F$43,"▲","-")),2)),NA())</f>
        <v>#VALUE!</v>
      </c>
      <c r="D27" s="295" t="e">
        <f>IF(ROUND(VALUE(SUBSTITUTE(連結実質赤字比率に係る赤字・黒字の構成分析!G$43,"▲","-")),2)&lt;0,ABS(ROUND(VALUE(SUBSTITUTE(連結実質赤字比率に係る赤字・黒字の構成分析!G$43,"▲","-")),2)),NA())</f>
        <v>#VALUE!</v>
      </c>
      <c r="E27" s="295" t="e">
        <f>IF(ROUND(VALUE(SUBSTITUTE(連結実質赤字比率に係る赤字・黒字の構成分析!G$43,"▲","-")),2)&gt;=0,ABS(ROUND(VALUE(SUBSTITUTE(連結実質赤字比率に係る赤字・黒字の構成分析!G$43,"▲","-")),2)),NA())</f>
        <v>#VALUE!</v>
      </c>
      <c r="F27" s="295" t="e">
        <f>IF(ROUND(VALUE(SUBSTITUTE(連結実質赤字比率に係る赤字・黒字の構成分析!H$43,"▲","-")),2)&lt;0,ABS(ROUND(VALUE(SUBSTITUTE(連結実質赤字比率に係る赤字・黒字の構成分析!H$43,"▲","-")),2)),NA())</f>
        <v>#VALUE!</v>
      </c>
      <c r="G27" s="295" t="e">
        <f>IF(ROUND(VALUE(SUBSTITUTE(連結実質赤字比率に係る赤字・黒字の構成分析!H$43,"▲","-")),2)&gt;=0,ABS(ROUND(VALUE(SUBSTITUTE(連結実質赤字比率に係る赤字・黒字の構成分析!H$43,"▲","-")),2)),NA())</f>
        <v>#VALUE!</v>
      </c>
      <c r="H27" s="295" t="e">
        <f>IF(ROUND(VALUE(SUBSTITUTE(連結実質赤字比率に係る赤字・黒字の構成分析!I$43,"▲","-")),2)&lt;0,ABS(ROUND(VALUE(SUBSTITUTE(連結実質赤字比率に係る赤字・黒字の構成分析!I$43,"▲","-")),2)),NA())</f>
        <v>#VALUE!</v>
      </c>
      <c r="I27" s="295" t="e">
        <f>IF(ROUND(VALUE(SUBSTITUTE(連結実質赤字比率に係る赤字・黒字の構成分析!I$43,"▲","-")),2)&gt;=0,ABS(ROUND(VALUE(SUBSTITUTE(連結実質赤字比率に係る赤字・黒字の構成分析!I$43,"▲","-")),2)),NA())</f>
        <v>#VALUE!</v>
      </c>
      <c r="J27" s="295" t="e">
        <f>IF(ROUND(VALUE(SUBSTITUTE(連結実質赤字比率に係る赤字・黒字の構成分析!J$43,"▲","-")),2)&lt;0,ABS(ROUND(VALUE(SUBSTITUTE(連結実質赤字比率に係る赤字・黒字の構成分析!J$43,"▲","-")),2)),NA())</f>
        <v>#VALUE!</v>
      </c>
      <c r="K27" s="295" t="e">
        <f>IF(ROUND(VALUE(SUBSTITUTE(連結実質赤字比率に係る赤字・黒字の構成分析!J$43,"▲","-")),2)&gt;=0,ABS(ROUND(VALUE(SUBSTITUTE(連結実質赤字比率に係る赤字・黒字の構成分析!J$43,"▲","-")),2)),NA())</f>
        <v>#VALUE!</v>
      </c>
    </row>
    <row r="28" spans="1:11" x14ac:dyDescent="0.2">
      <c r="A28" s="295" t="str">
        <f>IF(連結実質赤字比率に係る赤字・黒字の構成分析!C$42="",NA(),連結実質赤字比率に係る赤字・黒字の構成分析!C$42)</f>
        <v>その他会計（赤字）</v>
      </c>
      <c r="B28" s="295" t="e">
        <f>IF(ROUND(VALUE(SUBSTITUTE(連結実質赤字比率に係る赤字・黒字の構成分析!F$42,"▲","-")),2)&lt;0,ABS(ROUND(VALUE(SUBSTITUTE(連結実質赤字比率に係る赤字・黒字の構成分析!F$42,"▲","-")),2)),NA())</f>
        <v>#VALUE!</v>
      </c>
      <c r="C28" s="295" t="e">
        <f>IF(ROUND(VALUE(SUBSTITUTE(連結実質赤字比率に係る赤字・黒字の構成分析!F$42,"▲","-")),2)&gt;=0,ABS(ROUND(VALUE(SUBSTITUTE(連結実質赤字比率に係る赤字・黒字の構成分析!F$42,"▲","-")),2)),NA())</f>
        <v>#VALUE!</v>
      </c>
      <c r="D28" s="295" t="e">
        <f>IF(ROUND(VALUE(SUBSTITUTE(連結実質赤字比率に係る赤字・黒字の構成分析!G$42,"▲","-")),2)&lt;0,ABS(ROUND(VALUE(SUBSTITUTE(連結実質赤字比率に係る赤字・黒字の構成分析!G$42,"▲","-")),2)),NA())</f>
        <v>#VALUE!</v>
      </c>
      <c r="E28" s="295" t="e">
        <f>IF(ROUND(VALUE(SUBSTITUTE(連結実質赤字比率に係る赤字・黒字の構成分析!G$42,"▲","-")),2)&gt;=0,ABS(ROUND(VALUE(SUBSTITUTE(連結実質赤字比率に係る赤字・黒字の構成分析!G$42,"▲","-")),2)),NA())</f>
        <v>#VALUE!</v>
      </c>
      <c r="F28" s="295" t="e">
        <f>IF(ROUND(VALUE(SUBSTITUTE(連結実質赤字比率に係る赤字・黒字の構成分析!H$42,"▲","-")),2)&lt;0,ABS(ROUND(VALUE(SUBSTITUTE(連結実質赤字比率に係る赤字・黒字の構成分析!H$42,"▲","-")),2)),NA())</f>
        <v>#VALUE!</v>
      </c>
      <c r="G28" s="295" t="e">
        <f>IF(ROUND(VALUE(SUBSTITUTE(連結実質赤字比率に係る赤字・黒字の構成分析!H$42,"▲","-")),2)&gt;=0,ABS(ROUND(VALUE(SUBSTITUTE(連結実質赤字比率に係る赤字・黒字の構成分析!H$42,"▲","-")),2)),NA())</f>
        <v>#VALUE!</v>
      </c>
      <c r="H28" s="295" t="e">
        <f>IF(ROUND(VALUE(SUBSTITUTE(連結実質赤字比率に係る赤字・黒字の構成分析!I$42,"▲","-")),2)&lt;0,ABS(ROUND(VALUE(SUBSTITUTE(連結実質赤字比率に係る赤字・黒字の構成分析!I$42,"▲","-")),2)),NA())</f>
        <v>#VALUE!</v>
      </c>
      <c r="I28" s="295" t="e">
        <f>IF(ROUND(VALUE(SUBSTITUTE(連結実質赤字比率に係る赤字・黒字の構成分析!I$42,"▲","-")),2)&gt;=0,ABS(ROUND(VALUE(SUBSTITUTE(連結実質赤字比率に係る赤字・黒字の構成分析!I$42,"▲","-")),2)),NA())</f>
        <v>#VALUE!</v>
      </c>
      <c r="J28" s="295" t="e">
        <f>IF(ROUND(VALUE(SUBSTITUTE(連結実質赤字比率に係る赤字・黒字の構成分析!J$42,"▲","-")),2)&lt;0,ABS(ROUND(VALUE(SUBSTITUTE(連結実質赤字比率に係る赤字・黒字の構成分析!J$42,"▲","-")),2)),NA())</f>
        <v>#VALUE!</v>
      </c>
      <c r="K28" s="295" t="e">
        <f>IF(ROUND(VALUE(SUBSTITUTE(連結実質赤字比率に係る赤字・黒字の構成分析!J$42,"▲","-")),2)&gt;=0,ABS(ROUND(VALUE(SUBSTITUTE(連結実質赤字比率に係る赤字・黒字の構成分析!J$42,"▲","-")),2)),NA())</f>
        <v>#VALUE!</v>
      </c>
    </row>
    <row r="29" spans="1:11" x14ac:dyDescent="0.2">
      <c r="A29" s="295" t="e">
        <f>IF(連結実質赤字比率に係る赤字・黒字の構成分析!C$41="",NA(),連結実質赤字比率に係る赤字・黒字の構成分析!C$41)</f>
        <v>#N/A</v>
      </c>
      <c r="B29" s="295" t="e">
        <f>IF(ROUND(VALUE(SUBSTITUTE(連結実質赤字比率に係る赤字・黒字の構成分析!F$41,"▲","-")),2)&lt;0,ABS(ROUND(VALUE(SUBSTITUTE(連結実質赤字比率に係る赤字・黒字の構成分析!F$41,"▲","-")),2)),NA())</f>
        <v>#VALUE!</v>
      </c>
      <c r="C29" s="295" t="e">
        <f>IF(ROUND(VALUE(SUBSTITUTE(連結実質赤字比率に係る赤字・黒字の構成分析!F$41,"▲","-")),2)&gt;=0,ABS(ROUND(VALUE(SUBSTITUTE(連結実質赤字比率に係る赤字・黒字の構成分析!F$41,"▲","-")),2)),NA())</f>
        <v>#VALUE!</v>
      </c>
      <c r="D29" s="295" t="e">
        <f>IF(ROUND(VALUE(SUBSTITUTE(連結実質赤字比率に係る赤字・黒字の構成分析!G$41,"▲","-")),2)&lt;0,ABS(ROUND(VALUE(SUBSTITUTE(連結実質赤字比率に係る赤字・黒字の構成分析!G$41,"▲","-")),2)),NA())</f>
        <v>#VALUE!</v>
      </c>
      <c r="E29" s="295" t="e">
        <f>IF(ROUND(VALUE(SUBSTITUTE(連結実質赤字比率に係る赤字・黒字の構成分析!G$41,"▲","-")),2)&gt;=0,ABS(ROUND(VALUE(SUBSTITUTE(連結実質赤字比率に係る赤字・黒字の構成分析!G$41,"▲","-")),2)),NA())</f>
        <v>#VALUE!</v>
      </c>
      <c r="F29" s="295" t="e">
        <f>IF(ROUND(VALUE(SUBSTITUTE(連結実質赤字比率に係る赤字・黒字の構成分析!H$41,"▲","-")),2)&lt;0,ABS(ROUND(VALUE(SUBSTITUTE(連結実質赤字比率に係る赤字・黒字の構成分析!H$41,"▲","-")),2)),NA())</f>
        <v>#VALUE!</v>
      </c>
      <c r="G29" s="295" t="e">
        <f>IF(ROUND(VALUE(SUBSTITUTE(連結実質赤字比率に係る赤字・黒字の構成分析!H$41,"▲","-")),2)&gt;=0,ABS(ROUND(VALUE(SUBSTITUTE(連結実質赤字比率に係る赤字・黒字の構成分析!H$41,"▲","-")),2)),NA())</f>
        <v>#VALUE!</v>
      </c>
      <c r="H29" s="295" t="e">
        <f>IF(ROUND(VALUE(SUBSTITUTE(連結実質赤字比率に係る赤字・黒字の構成分析!I$41,"▲","-")),2)&lt;0,ABS(ROUND(VALUE(SUBSTITUTE(連結実質赤字比率に係る赤字・黒字の構成分析!I$41,"▲","-")),2)),NA())</f>
        <v>#VALUE!</v>
      </c>
      <c r="I29" s="295" t="e">
        <f>IF(ROUND(VALUE(SUBSTITUTE(連結実質赤字比率に係る赤字・黒字の構成分析!I$41,"▲","-")),2)&gt;=0,ABS(ROUND(VALUE(SUBSTITUTE(連結実質赤字比率に係る赤字・黒字の構成分析!I$41,"▲","-")),2)),NA())</f>
        <v>#VALUE!</v>
      </c>
      <c r="J29" s="295" t="e">
        <f>IF(ROUND(VALUE(SUBSTITUTE(連結実質赤字比率に係る赤字・黒字の構成分析!J$41,"▲","-")),2)&lt;0,ABS(ROUND(VALUE(SUBSTITUTE(連結実質赤字比率に係る赤字・黒字の構成分析!J$41,"▲","-")),2)),NA())</f>
        <v>#VALUE!</v>
      </c>
      <c r="K29" s="295" t="e">
        <f>IF(ROUND(VALUE(SUBSTITUTE(連結実質赤字比率に係る赤字・黒字の構成分析!J$41,"▲","-")),2)&gt;=0,ABS(ROUND(VALUE(SUBSTITUTE(連結実質赤字比率に係る赤字・黒字の構成分析!J$41,"▲","-")),2)),NA())</f>
        <v>#VALUE!</v>
      </c>
    </row>
    <row r="30" spans="1:11" x14ac:dyDescent="0.2">
      <c r="A30" s="295" t="str">
        <f>IF(連結実質赤字比率に係る赤字・黒字の構成分析!C$40="",NA(),連結実質赤字比率に係る赤字・黒字の構成分析!C$40)</f>
        <v>介護保険特別会計（介護サービス事業勘定）</v>
      </c>
      <c r="B30" s="295" t="e">
        <f>IF(ROUND(VALUE(SUBSTITUTE(連結実質赤字比率に係る赤字・黒字の構成分析!F$40,"▲","-")),2)&lt;0,ABS(ROUND(VALUE(SUBSTITUTE(連結実質赤字比率に係る赤字・黒字の構成分析!F$40,"▲","-")),2)),NA())</f>
        <v>#VALUE!</v>
      </c>
      <c r="C30" s="295" t="e">
        <f>IF(ROUND(VALUE(SUBSTITUTE(連結実質赤字比率に係る赤字・黒字の構成分析!F$40,"▲","-")),2)&gt;=0,ABS(ROUND(VALUE(SUBSTITUTE(連結実質赤字比率に係る赤字・黒字の構成分析!F$40,"▲","-")),2)),NA())</f>
        <v>#VALUE!</v>
      </c>
      <c r="D30" s="295" t="e">
        <f>IF(ROUND(VALUE(SUBSTITUTE(連結実質赤字比率に係る赤字・黒字の構成分析!G$40,"▲","-")),2)&lt;0,ABS(ROUND(VALUE(SUBSTITUTE(連結実質赤字比率に係る赤字・黒字の構成分析!G$40,"▲","-")),2)),NA())</f>
        <v>#VALUE!</v>
      </c>
      <c r="E30" s="295" t="e">
        <f>IF(ROUND(VALUE(SUBSTITUTE(連結実質赤字比率に係る赤字・黒字の構成分析!G$40,"▲","-")),2)&gt;=0,ABS(ROUND(VALUE(SUBSTITUTE(連結実質赤字比率に係る赤字・黒字の構成分析!G$40,"▲","-")),2)),NA())</f>
        <v>#VALUE!</v>
      </c>
      <c r="F30" s="295" t="e">
        <f>IF(ROUND(VALUE(SUBSTITUTE(連結実質赤字比率に係る赤字・黒字の構成分析!H$40,"▲","-")),2)&lt;0,ABS(ROUND(VALUE(SUBSTITUTE(連結実質赤字比率に係る赤字・黒字の構成分析!H$40,"▲","-")),2)),NA())</f>
        <v>#VALUE!</v>
      </c>
      <c r="G30" s="295" t="e">
        <f>IF(ROUND(VALUE(SUBSTITUTE(連結実質赤字比率に係る赤字・黒字の構成分析!H$40,"▲","-")),2)&gt;=0,ABS(ROUND(VALUE(SUBSTITUTE(連結実質赤字比率に係る赤字・黒字の構成分析!H$40,"▲","-")),2)),NA())</f>
        <v>#VALUE!</v>
      </c>
      <c r="H30" s="295" t="e">
        <f>IF(ROUND(VALUE(SUBSTITUTE(連結実質赤字比率に係る赤字・黒字の構成分析!I$40,"▲","-")),2)&lt;0,ABS(ROUND(VALUE(SUBSTITUTE(連結実質赤字比率に係る赤字・黒字の構成分析!I$40,"▲","-")),2)),NA())</f>
        <v>#VALUE!</v>
      </c>
      <c r="I30" s="295" t="e">
        <f>IF(ROUND(VALUE(SUBSTITUTE(連結実質赤字比率に係る赤字・黒字の構成分析!I$40,"▲","-")),2)&gt;=0,ABS(ROUND(VALUE(SUBSTITUTE(連結実質赤字比率に係る赤字・黒字の構成分析!I$40,"▲","-")),2)),NA())</f>
        <v>#VALUE!</v>
      </c>
      <c r="J30" s="295" t="e">
        <f>IF(ROUND(VALUE(SUBSTITUTE(連結実質赤字比率に係る赤字・黒字の構成分析!J$40,"▲","-")),2)&lt;0,ABS(ROUND(VALUE(SUBSTITUTE(連結実質赤字比率に係る赤字・黒字の構成分析!J$40,"▲","-")),2)),NA())</f>
        <v>#N/A</v>
      </c>
      <c r="K30" s="295">
        <f>IF(ROUND(VALUE(SUBSTITUTE(連結実質赤字比率に係る赤字・黒字の構成分析!J$40,"▲","-")),2)&gt;=0,ABS(ROUND(VALUE(SUBSTITUTE(連結実質赤字比率に係る赤字・黒字の構成分析!J$40,"▲","-")),2)),NA())</f>
        <v>0.04</v>
      </c>
    </row>
    <row r="31" spans="1:11" x14ac:dyDescent="0.2">
      <c r="A31" s="295" t="str">
        <f>IF(連結実質赤字比率に係る赤字・黒字の構成分析!C$39="",NA(),連結実質赤字比率に係る赤字・黒字の構成分析!C$39)</f>
        <v>国民健康保険特別会計（事業勘定）</v>
      </c>
      <c r="B31" s="295" t="e">
        <f>IF(ROUND(VALUE(SUBSTITUTE(連結実質赤字比率に係る赤字・黒字の構成分析!F$39,"▲","-")),2)&lt;0,ABS(ROUND(VALUE(SUBSTITUTE(連結実質赤字比率に係る赤字・黒字の構成分析!F$39,"▲","-")),2)),NA())</f>
        <v>#N/A</v>
      </c>
      <c r="C31" s="295">
        <f>IF(ROUND(VALUE(SUBSTITUTE(連結実質赤字比率に係る赤字・黒字の構成分析!F$39,"▲","-")),2)&gt;=0,ABS(ROUND(VALUE(SUBSTITUTE(連結実質赤字比率に係る赤字・黒字の構成分析!F$39,"▲","-")),2)),NA())</f>
        <v>0.63</v>
      </c>
      <c r="D31" s="295" t="e">
        <f>IF(ROUND(VALUE(SUBSTITUTE(連結実質赤字比率に係る赤字・黒字の構成分析!G$39,"▲","-")),2)&lt;0,ABS(ROUND(VALUE(SUBSTITUTE(連結実質赤字比率に係る赤字・黒字の構成分析!G$39,"▲","-")),2)),NA())</f>
        <v>#N/A</v>
      </c>
      <c r="E31" s="295">
        <f>IF(ROUND(VALUE(SUBSTITUTE(連結実質赤字比率に係る赤字・黒字の構成分析!G$39,"▲","-")),2)&gt;=0,ABS(ROUND(VALUE(SUBSTITUTE(連結実質赤字比率に係る赤字・黒字の構成分析!G$39,"▲","-")),2)),NA())</f>
        <v>1.07</v>
      </c>
      <c r="F31" s="295" t="e">
        <f>IF(ROUND(VALUE(SUBSTITUTE(連結実質赤字比率に係る赤字・黒字の構成分析!H$39,"▲","-")),2)&lt;0,ABS(ROUND(VALUE(SUBSTITUTE(連結実質赤字比率に係る赤字・黒字の構成分析!H$39,"▲","-")),2)),NA())</f>
        <v>#N/A</v>
      </c>
      <c r="G31" s="295">
        <f>IF(ROUND(VALUE(SUBSTITUTE(連結実質赤字比率に係る赤字・黒字の構成分析!H$39,"▲","-")),2)&gt;=0,ABS(ROUND(VALUE(SUBSTITUTE(連結実質赤字比率に係る赤字・黒字の構成分析!H$39,"▲","-")),2)),NA())</f>
        <v>0.22</v>
      </c>
      <c r="H31" s="295" t="e">
        <f>IF(ROUND(VALUE(SUBSTITUTE(連結実質赤字比率に係る赤字・黒字の構成分析!I$39,"▲","-")),2)&lt;0,ABS(ROUND(VALUE(SUBSTITUTE(連結実質赤字比率に係る赤字・黒字の構成分析!I$39,"▲","-")),2)),NA())</f>
        <v>#N/A</v>
      </c>
      <c r="I31" s="295">
        <f>IF(ROUND(VALUE(SUBSTITUTE(連結実質赤字比率に係る赤字・黒字の構成分析!I$39,"▲","-")),2)&gt;=0,ABS(ROUND(VALUE(SUBSTITUTE(連結実質赤字比率に係る赤字・黒字の構成分析!I$39,"▲","-")),2)),NA())</f>
        <v>0.88</v>
      </c>
      <c r="J31" s="295" t="e">
        <f>IF(ROUND(VALUE(SUBSTITUTE(連結実質赤字比率に係る赤字・黒字の構成分析!J$39,"▲","-")),2)&lt;0,ABS(ROUND(VALUE(SUBSTITUTE(連結実質赤字比率に係る赤字・黒字の構成分析!J$39,"▲","-")),2)),NA())</f>
        <v>#N/A</v>
      </c>
      <c r="K31" s="295">
        <f>IF(ROUND(VALUE(SUBSTITUTE(連結実質赤字比率に係る赤字・黒字の構成分析!J$39,"▲","-")),2)&gt;=0,ABS(ROUND(VALUE(SUBSTITUTE(連結実質赤字比率に係る赤字・黒字の構成分析!J$39,"▲","-")),2)),NA())</f>
        <v>0.21</v>
      </c>
    </row>
    <row r="32" spans="1:11" x14ac:dyDescent="0.2">
      <c r="A32" s="295" t="str">
        <f>IF(連結実質赤字比率に係る赤字・黒字の構成分析!C$38="",NA(),連結実質赤字比率に係る赤字・黒字の構成分析!C$38)</f>
        <v>後期高齢者医療特別会計</v>
      </c>
      <c r="B32" s="295" t="e">
        <f>IF(ROUND(VALUE(SUBSTITUTE(連結実質赤字比率に係る赤字・黒字の構成分析!F$38,"▲","-")),2)&lt;0,ABS(ROUND(VALUE(SUBSTITUTE(連結実質赤字比率に係る赤字・黒字の構成分析!F$38,"▲","-")),2)),NA())</f>
        <v>#N/A</v>
      </c>
      <c r="C32" s="295">
        <f>IF(ROUND(VALUE(SUBSTITUTE(連結実質赤字比率に係る赤字・黒字の構成分析!F$38,"▲","-")),2)&gt;=0,ABS(ROUND(VALUE(SUBSTITUTE(連結実質赤字比率に係る赤字・黒字の構成分析!F$38,"▲","-")),2)),NA())</f>
        <v>0.24</v>
      </c>
      <c r="D32" s="295" t="e">
        <f>IF(ROUND(VALUE(SUBSTITUTE(連結実質赤字比率に係る赤字・黒字の構成分析!G$38,"▲","-")),2)&lt;0,ABS(ROUND(VALUE(SUBSTITUTE(連結実質赤字比率に係る赤字・黒字の構成分析!G$38,"▲","-")),2)),NA())</f>
        <v>#N/A</v>
      </c>
      <c r="E32" s="295">
        <f>IF(ROUND(VALUE(SUBSTITUTE(連結実質赤字比率に係る赤字・黒字の構成分析!G$38,"▲","-")),2)&gt;=0,ABS(ROUND(VALUE(SUBSTITUTE(連結実質赤字比率に係る赤字・黒字の構成分析!G$38,"▲","-")),2)),NA())</f>
        <v>0.25</v>
      </c>
      <c r="F32" s="295" t="e">
        <f>IF(ROUND(VALUE(SUBSTITUTE(連結実質赤字比率に係る赤字・黒字の構成分析!H$38,"▲","-")),2)&lt;0,ABS(ROUND(VALUE(SUBSTITUTE(連結実質赤字比率に係る赤字・黒字の構成分析!H$38,"▲","-")),2)),NA())</f>
        <v>#N/A</v>
      </c>
      <c r="G32" s="295">
        <f>IF(ROUND(VALUE(SUBSTITUTE(連結実質赤字比率に係る赤字・黒字の構成分析!H$38,"▲","-")),2)&gt;=0,ABS(ROUND(VALUE(SUBSTITUTE(連結実質赤字比率に係る赤字・黒字の構成分析!H$38,"▲","-")),2)),NA())</f>
        <v>0.25</v>
      </c>
      <c r="H32" s="295" t="e">
        <f>IF(ROUND(VALUE(SUBSTITUTE(連結実質赤字比率に係る赤字・黒字の構成分析!I$38,"▲","-")),2)&lt;0,ABS(ROUND(VALUE(SUBSTITUTE(連結実質赤字比率に係る赤字・黒字の構成分析!I$38,"▲","-")),2)),NA())</f>
        <v>#N/A</v>
      </c>
      <c r="I32" s="295">
        <f>IF(ROUND(VALUE(SUBSTITUTE(連結実質赤字比率に係る赤字・黒字の構成分析!I$38,"▲","-")),2)&gt;=0,ABS(ROUND(VALUE(SUBSTITUTE(連結実質赤字比率に係る赤字・黒字の構成分析!I$38,"▲","-")),2)),NA())</f>
        <v>0.28000000000000003</v>
      </c>
      <c r="J32" s="295" t="e">
        <f>IF(ROUND(VALUE(SUBSTITUTE(連結実質赤字比率に係る赤字・黒字の構成分析!J$38,"▲","-")),2)&lt;0,ABS(ROUND(VALUE(SUBSTITUTE(連結実質赤字比率に係る赤字・黒字の構成分析!J$38,"▲","-")),2)),NA())</f>
        <v>#N/A</v>
      </c>
      <c r="K32" s="295">
        <f>IF(ROUND(VALUE(SUBSTITUTE(連結実質赤字比率に係る赤字・黒字の構成分析!J$38,"▲","-")),2)&gt;=0,ABS(ROUND(VALUE(SUBSTITUTE(連結実質赤字比率に係る赤字・黒字の構成分析!J$38,"▲","-")),2)),NA())</f>
        <v>0.27</v>
      </c>
    </row>
    <row r="33" spans="1:16" x14ac:dyDescent="0.2">
      <c r="A33" s="295" t="str">
        <f>IF(連結実質赤字比率に係る赤字・黒字の構成分析!C$37="",NA(),連結実質赤字比率に係る赤字・黒字の構成分析!C$37)</f>
        <v>介護保険特別会計（保険事業勘定）</v>
      </c>
      <c r="B33" s="295" t="e">
        <f>IF(ROUND(VALUE(SUBSTITUTE(連結実質赤字比率に係る赤字・黒字の構成分析!F$37,"▲","-")),2)&lt;0,ABS(ROUND(VALUE(SUBSTITUTE(連結実質赤字比率に係る赤字・黒字の構成分析!F$37,"▲","-")),2)),NA())</f>
        <v>#N/A</v>
      </c>
      <c r="C33" s="295">
        <f>IF(ROUND(VALUE(SUBSTITUTE(連結実質赤字比率に係る赤字・黒字の構成分析!F$37,"▲","-")),2)&gt;=0,ABS(ROUND(VALUE(SUBSTITUTE(連結実質赤字比率に係る赤字・黒字の構成分析!F$37,"▲","-")),2)),NA())</f>
        <v>0.76</v>
      </c>
      <c r="D33" s="295" t="e">
        <f>IF(ROUND(VALUE(SUBSTITUTE(連結実質赤字比率に係る赤字・黒字の構成分析!G$37,"▲","-")),2)&lt;0,ABS(ROUND(VALUE(SUBSTITUTE(連結実質赤字比率に係る赤字・黒字の構成分析!G$37,"▲","-")),2)),NA())</f>
        <v>#N/A</v>
      </c>
      <c r="E33" s="295">
        <f>IF(ROUND(VALUE(SUBSTITUTE(連結実質赤字比率に係る赤字・黒字の構成分析!G$37,"▲","-")),2)&gt;=0,ABS(ROUND(VALUE(SUBSTITUTE(連結実質赤字比率に係る赤字・黒字の構成分析!G$37,"▲","-")),2)),NA())</f>
        <v>1.05</v>
      </c>
      <c r="F33" s="295" t="e">
        <f>IF(ROUND(VALUE(SUBSTITUTE(連結実質赤字比率に係る赤字・黒字の構成分析!H$37,"▲","-")),2)&lt;0,ABS(ROUND(VALUE(SUBSTITUTE(連結実質赤字比率に係る赤字・黒字の構成分析!H$37,"▲","-")),2)),NA())</f>
        <v>#N/A</v>
      </c>
      <c r="G33" s="295">
        <f>IF(ROUND(VALUE(SUBSTITUTE(連結実質赤字比率に係る赤字・黒字の構成分析!H$37,"▲","-")),2)&gt;=0,ABS(ROUND(VALUE(SUBSTITUTE(連結実質赤字比率に係る赤字・黒字の構成分析!H$37,"▲","-")),2)),NA())</f>
        <v>1.03</v>
      </c>
      <c r="H33" s="295" t="e">
        <f>IF(ROUND(VALUE(SUBSTITUTE(連結実質赤字比率に係る赤字・黒字の構成分析!I$37,"▲","-")),2)&lt;0,ABS(ROUND(VALUE(SUBSTITUTE(連結実質赤字比率に係る赤字・黒字の構成分析!I$37,"▲","-")),2)),NA())</f>
        <v>#N/A</v>
      </c>
      <c r="I33" s="295">
        <f>IF(ROUND(VALUE(SUBSTITUTE(連結実質赤字比率に係る赤字・黒字の構成分析!I$37,"▲","-")),2)&gt;=0,ABS(ROUND(VALUE(SUBSTITUTE(連結実質赤字比率に係る赤字・黒字の構成分析!I$37,"▲","-")),2)),NA())</f>
        <v>1.89</v>
      </c>
      <c r="J33" s="295" t="e">
        <f>IF(ROUND(VALUE(SUBSTITUTE(連結実質赤字比率に係る赤字・黒字の構成分析!J$37,"▲","-")),2)&lt;0,ABS(ROUND(VALUE(SUBSTITUTE(連結実質赤字比率に係る赤字・黒字の構成分析!J$37,"▲","-")),2)),NA())</f>
        <v>#N/A</v>
      </c>
      <c r="K33" s="295">
        <f>IF(ROUND(VALUE(SUBSTITUTE(連結実質赤字比率に係る赤字・黒字の構成分析!J$37,"▲","-")),2)&gt;=0,ABS(ROUND(VALUE(SUBSTITUTE(連結実質赤字比率に係る赤字・黒字の構成分析!J$37,"▲","-")),2)),NA())</f>
        <v>1.86</v>
      </c>
    </row>
    <row r="34" spans="1:16" x14ac:dyDescent="0.2">
      <c r="A34" s="295" t="str">
        <f>IF(連結実質赤字比率に係る赤字・黒字の構成分析!C$36="",NA(),連結実質赤字比率に係る赤字・黒字の構成分析!C$36)</f>
        <v>一般会計</v>
      </c>
      <c r="B34" s="295" t="e">
        <f>IF(ROUND(VALUE(SUBSTITUTE(連結実質赤字比率に係る赤字・黒字の構成分析!F$36,"▲","-")),2)&lt;0,ABS(ROUND(VALUE(SUBSTITUTE(連結実質赤字比率に係る赤字・黒字の構成分析!F$36,"▲","-")),2)),NA())</f>
        <v>#N/A</v>
      </c>
      <c r="C34" s="295">
        <f>IF(ROUND(VALUE(SUBSTITUTE(連結実質赤字比率に係る赤字・黒字の構成分析!F$36,"▲","-")),2)&gt;=0,ABS(ROUND(VALUE(SUBSTITUTE(連結実質赤字比率に係る赤字・黒字の構成分析!F$36,"▲","-")),2)),NA())</f>
        <v>4.24</v>
      </c>
      <c r="D34" s="295" t="e">
        <f>IF(ROUND(VALUE(SUBSTITUTE(連結実質赤字比率に係る赤字・黒字の構成分析!G$36,"▲","-")),2)&lt;0,ABS(ROUND(VALUE(SUBSTITUTE(連結実質赤字比率に係る赤字・黒字の構成分析!G$36,"▲","-")),2)),NA())</f>
        <v>#N/A</v>
      </c>
      <c r="E34" s="295">
        <f>IF(ROUND(VALUE(SUBSTITUTE(連結実質赤字比率に係る赤字・黒字の構成分析!G$36,"▲","-")),2)&gt;=0,ABS(ROUND(VALUE(SUBSTITUTE(連結実質赤字比率に係る赤字・黒字の構成分析!G$36,"▲","-")),2)),NA())</f>
        <v>6.73</v>
      </c>
      <c r="F34" s="295" t="e">
        <f>IF(ROUND(VALUE(SUBSTITUTE(連結実質赤字比率に係る赤字・黒字の構成分析!H$36,"▲","-")),2)&lt;0,ABS(ROUND(VALUE(SUBSTITUTE(連結実質赤字比率に係る赤字・黒字の構成分析!H$36,"▲","-")),2)),NA())</f>
        <v>#N/A</v>
      </c>
      <c r="G34" s="295">
        <f>IF(ROUND(VALUE(SUBSTITUTE(連結実質赤字比率に係る赤字・黒字の構成分析!H$36,"▲","-")),2)&gt;=0,ABS(ROUND(VALUE(SUBSTITUTE(連結実質赤字比率に係る赤字・黒字の構成分析!H$36,"▲","-")),2)),NA())</f>
        <v>5.67</v>
      </c>
      <c r="H34" s="295" t="e">
        <f>IF(ROUND(VALUE(SUBSTITUTE(連結実質赤字比率に係る赤字・黒字の構成分析!I$36,"▲","-")),2)&lt;0,ABS(ROUND(VALUE(SUBSTITUTE(連結実質赤字比率に係る赤字・黒字の構成分析!I$36,"▲","-")),2)),NA())</f>
        <v>#N/A</v>
      </c>
      <c r="I34" s="295">
        <f>IF(ROUND(VALUE(SUBSTITUTE(連結実質赤字比率に係る赤字・黒字の構成分析!I$36,"▲","-")),2)&gt;=0,ABS(ROUND(VALUE(SUBSTITUTE(連結実質赤字比率に係る赤字・黒字の構成分析!I$36,"▲","-")),2)),NA())</f>
        <v>8.0399999999999991</v>
      </c>
      <c r="J34" s="295" t="e">
        <f>IF(ROUND(VALUE(SUBSTITUTE(連結実質赤字比率に係る赤字・黒字の構成分析!J$36,"▲","-")),2)&lt;0,ABS(ROUND(VALUE(SUBSTITUTE(連結実質赤字比率に係る赤字・黒字の構成分析!J$36,"▲","-")),2)),NA())</f>
        <v>#N/A</v>
      </c>
      <c r="K34" s="295">
        <f>IF(ROUND(VALUE(SUBSTITUTE(連結実質赤字比率に係る赤字・黒字の構成分析!J$36,"▲","-")),2)&gt;=0,ABS(ROUND(VALUE(SUBSTITUTE(連結実質赤字比率に係る赤字・黒字の構成分析!J$36,"▲","-")),2)),NA())</f>
        <v>7.1</v>
      </c>
    </row>
    <row r="35" spans="1:16" x14ac:dyDescent="0.2">
      <c r="A35" s="295" t="str">
        <f>IF(連結実質赤字比率に係る赤字・黒字の構成分析!C$35="",NA(),連結実質赤字比率に係る赤字・黒字の構成分析!C$35)</f>
        <v>水道事業会計</v>
      </c>
      <c r="B35" s="295" t="e">
        <f>IF(ROUND(VALUE(SUBSTITUTE(連結実質赤字比率に係る赤字・黒字の構成分析!F$35,"▲","-")),2)&lt;0,ABS(ROUND(VALUE(SUBSTITUTE(連結実質赤字比率に係る赤字・黒字の構成分析!F$35,"▲","-")),2)),NA())</f>
        <v>#N/A</v>
      </c>
      <c r="C35" s="295">
        <f>IF(ROUND(VALUE(SUBSTITUTE(連結実質赤字比率に係る赤字・黒字の構成分析!F$35,"▲","-")),2)&gt;=0,ABS(ROUND(VALUE(SUBSTITUTE(連結実質赤字比率に係る赤字・黒字の構成分析!F$35,"▲","-")),2)),NA())</f>
        <v>9.8699999999999992</v>
      </c>
      <c r="D35" s="295" t="e">
        <f>IF(ROUND(VALUE(SUBSTITUTE(連結実質赤字比率に係る赤字・黒字の構成分析!G$35,"▲","-")),2)&lt;0,ABS(ROUND(VALUE(SUBSTITUTE(連結実質赤字比率に係る赤字・黒字の構成分析!G$35,"▲","-")),2)),NA())</f>
        <v>#N/A</v>
      </c>
      <c r="E35" s="295">
        <f>IF(ROUND(VALUE(SUBSTITUTE(連結実質赤字比率に係る赤字・黒字の構成分析!G$35,"▲","-")),2)&gt;=0,ABS(ROUND(VALUE(SUBSTITUTE(連結実質赤字比率に係る赤字・黒字の構成分析!G$35,"▲","-")),2)),NA())</f>
        <v>10.51</v>
      </c>
      <c r="F35" s="295" t="e">
        <f>IF(ROUND(VALUE(SUBSTITUTE(連結実質赤字比率に係る赤字・黒字の構成分析!H$35,"▲","-")),2)&lt;0,ABS(ROUND(VALUE(SUBSTITUTE(連結実質赤字比率に係る赤字・黒字の構成分析!H$35,"▲","-")),2)),NA())</f>
        <v>#N/A</v>
      </c>
      <c r="G35" s="295">
        <f>IF(ROUND(VALUE(SUBSTITUTE(連結実質赤字比率に係る赤字・黒字の構成分析!H$35,"▲","-")),2)&gt;=0,ABS(ROUND(VALUE(SUBSTITUTE(連結実質赤字比率に係る赤字・黒字の構成分析!H$35,"▲","-")),2)),NA())</f>
        <v>9.23</v>
      </c>
      <c r="H35" s="295" t="e">
        <f>IF(ROUND(VALUE(SUBSTITUTE(連結実質赤字比率に係る赤字・黒字の構成分析!I$35,"▲","-")),2)&lt;0,ABS(ROUND(VALUE(SUBSTITUTE(連結実質赤字比率に係る赤字・黒字の構成分析!I$35,"▲","-")),2)),NA())</f>
        <v>#N/A</v>
      </c>
      <c r="I35" s="295">
        <f>IF(ROUND(VALUE(SUBSTITUTE(連結実質赤字比率に係る赤字・黒字の構成分析!I$35,"▲","-")),2)&gt;=0,ABS(ROUND(VALUE(SUBSTITUTE(連結実質赤字比率に係る赤字・黒字の構成分析!I$35,"▲","-")),2)),NA())</f>
        <v>9.16</v>
      </c>
      <c r="J35" s="295" t="e">
        <f>IF(ROUND(VALUE(SUBSTITUTE(連結実質赤字比率に係る赤字・黒字の構成分析!J$35,"▲","-")),2)&lt;0,ABS(ROUND(VALUE(SUBSTITUTE(連結実質赤字比率に係る赤字・黒字の構成分析!J$35,"▲","-")),2)),NA())</f>
        <v>#N/A</v>
      </c>
      <c r="K35" s="295">
        <f>IF(ROUND(VALUE(SUBSTITUTE(連結実質赤字比率に係る赤字・黒字の構成分析!J$35,"▲","-")),2)&gt;=0,ABS(ROUND(VALUE(SUBSTITUTE(連結実質赤字比率に係る赤字・黒字の構成分析!J$35,"▲","-")),2)),NA())</f>
        <v>7.46</v>
      </c>
    </row>
    <row r="36" spans="1:16" x14ac:dyDescent="0.2">
      <c r="A36" s="295" t="str">
        <f>IF(連結実質赤字比率に係る赤字・黒字の構成分析!C$34="",NA(),連結実質赤字比率に係る赤字・黒字の構成分析!C$34)</f>
        <v>下水道事業会計</v>
      </c>
      <c r="B36" s="295" t="e">
        <f>IF(ROUND(VALUE(SUBSTITUTE(連結実質赤字比率に係る赤字・黒字の構成分析!F$34,"▲","-")),2)&lt;0,ABS(ROUND(VALUE(SUBSTITUTE(連結実質赤字比率に係る赤字・黒字の構成分析!F$34,"▲","-")),2)),NA())</f>
        <v>#N/A</v>
      </c>
      <c r="C36" s="295">
        <f>IF(ROUND(VALUE(SUBSTITUTE(連結実質赤字比率に係る赤字・黒字の構成分析!F$34,"▲","-")),2)&gt;=0,ABS(ROUND(VALUE(SUBSTITUTE(連結実質赤字比率に係る赤字・黒字の構成分析!F$34,"▲","-")),2)),NA())</f>
        <v>4.1500000000000004</v>
      </c>
      <c r="D36" s="295" t="e">
        <f>IF(ROUND(VALUE(SUBSTITUTE(連結実質赤字比率に係る赤字・黒字の構成分析!G$34,"▲","-")),2)&lt;0,ABS(ROUND(VALUE(SUBSTITUTE(連結実質赤字比率に係る赤字・黒字の構成分析!G$34,"▲","-")),2)),NA())</f>
        <v>#N/A</v>
      </c>
      <c r="E36" s="295">
        <f>IF(ROUND(VALUE(SUBSTITUTE(連結実質赤字比率に係る赤字・黒字の構成分析!G$34,"▲","-")),2)&gt;=0,ABS(ROUND(VALUE(SUBSTITUTE(連結実質赤字比率に係る赤字・黒字の構成分析!G$34,"▲","-")),2)),NA())</f>
        <v>4.97</v>
      </c>
      <c r="F36" s="295" t="e">
        <f>IF(ROUND(VALUE(SUBSTITUTE(連結実質赤字比率に係る赤字・黒字の構成分析!H$34,"▲","-")),2)&lt;0,ABS(ROUND(VALUE(SUBSTITUTE(連結実質赤字比率に係る赤字・黒字の構成分析!H$34,"▲","-")),2)),NA())</f>
        <v>#N/A</v>
      </c>
      <c r="G36" s="295">
        <f>IF(ROUND(VALUE(SUBSTITUTE(連結実質赤字比率に係る赤字・黒字の構成分析!H$34,"▲","-")),2)&gt;=0,ABS(ROUND(VALUE(SUBSTITUTE(連結実質赤字比率に係る赤字・黒字の構成分析!H$34,"▲","-")),2)),NA())</f>
        <v>5.44</v>
      </c>
      <c r="H36" s="295" t="e">
        <f>IF(ROUND(VALUE(SUBSTITUTE(連結実質赤字比率に係る赤字・黒字の構成分析!I$34,"▲","-")),2)&lt;0,ABS(ROUND(VALUE(SUBSTITUTE(連結実質赤字比率に係る赤字・黒字の構成分析!I$34,"▲","-")),2)),NA())</f>
        <v>#N/A</v>
      </c>
      <c r="I36" s="295">
        <f>IF(ROUND(VALUE(SUBSTITUTE(連結実質赤字比率に係る赤字・黒字の構成分析!I$34,"▲","-")),2)&gt;=0,ABS(ROUND(VALUE(SUBSTITUTE(連結実質赤字比率に係る赤字・黒字の構成分析!I$34,"▲","-")),2)),NA())</f>
        <v>7.91</v>
      </c>
      <c r="J36" s="295" t="e">
        <f>IF(ROUND(VALUE(SUBSTITUTE(連結実質赤字比率に係る赤字・黒字の構成分析!J$34,"▲","-")),2)&lt;0,ABS(ROUND(VALUE(SUBSTITUTE(連結実質赤字比率に係る赤字・黒字の構成分析!J$34,"▲","-")),2)),NA())</f>
        <v>#N/A</v>
      </c>
      <c r="K36" s="295">
        <f>IF(ROUND(VALUE(SUBSTITUTE(連結実質赤字比率に係る赤字・黒字の構成分析!J$34,"▲","-")),2)&gt;=0,ABS(ROUND(VALUE(SUBSTITUTE(連結実質赤字比率に係る赤字・黒字の構成分析!J$34,"▲","-")),2)),NA())</f>
        <v>8.51</v>
      </c>
    </row>
    <row r="39" spans="1:16" x14ac:dyDescent="0.2">
      <c r="A39" s="293" t="s">
        <v>14</v>
      </c>
    </row>
    <row r="40" spans="1:16" x14ac:dyDescent="0.2">
      <c r="A40" s="296"/>
      <c r="B40" s="296" t="str">
        <f>'実質公債費比率（分子）の構造'!K$44</f>
        <v>H30</v>
      </c>
      <c r="C40" s="296"/>
      <c r="D40" s="296"/>
      <c r="E40" s="296" t="str">
        <f>'実質公債費比率（分子）の構造'!L$44</f>
        <v>R01</v>
      </c>
      <c r="F40" s="296"/>
      <c r="G40" s="296"/>
      <c r="H40" s="296" t="str">
        <f>'実質公債費比率（分子）の構造'!M$44</f>
        <v>R02</v>
      </c>
      <c r="I40" s="296"/>
      <c r="J40" s="296"/>
      <c r="K40" s="296" t="str">
        <f>'実質公債費比率（分子）の構造'!N$44</f>
        <v>R03</v>
      </c>
      <c r="L40" s="296"/>
      <c r="M40" s="296"/>
      <c r="N40" s="296" t="str">
        <f>'実質公債費比率（分子）の構造'!O$44</f>
        <v>R04</v>
      </c>
      <c r="O40" s="296"/>
      <c r="P40" s="296"/>
    </row>
    <row r="41" spans="1:16" x14ac:dyDescent="0.2">
      <c r="A41" s="296"/>
      <c r="B41" s="296" t="s">
        <v>109</v>
      </c>
      <c r="C41" s="296"/>
      <c r="D41" s="296" t="s">
        <v>111</v>
      </c>
      <c r="E41" s="296" t="s">
        <v>109</v>
      </c>
      <c r="F41" s="296"/>
      <c r="G41" s="296" t="s">
        <v>111</v>
      </c>
      <c r="H41" s="296" t="s">
        <v>109</v>
      </c>
      <c r="I41" s="296"/>
      <c r="J41" s="296" t="s">
        <v>111</v>
      </c>
      <c r="K41" s="296" t="s">
        <v>109</v>
      </c>
      <c r="L41" s="296"/>
      <c r="M41" s="296" t="s">
        <v>111</v>
      </c>
      <c r="N41" s="296" t="s">
        <v>109</v>
      </c>
      <c r="O41" s="296"/>
      <c r="P41" s="296" t="s">
        <v>111</v>
      </c>
    </row>
    <row r="42" spans="1:16" x14ac:dyDescent="0.2">
      <c r="A42" s="296" t="s">
        <v>112</v>
      </c>
      <c r="B42" s="296"/>
      <c r="C42" s="296"/>
      <c r="D42" s="296">
        <f>'実質公債費比率（分子）の構造'!K$52</f>
        <v>528</v>
      </c>
      <c r="E42" s="296"/>
      <c r="F42" s="296"/>
      <c r="G42" s="296">
        <f>'実質公債費比率（分子）の構造'!L$52</f>
        <v>489</v>
      </c>
      <c r="H42" s="296"/>
      <c r="I42" s="296"/>
      <c r="J42" s="296">
        <f>'実質公債費比率（分子）の構造'!M$52</f>
        <v>471</v>
      </c>
      <c r="K42" s="296"/>
      <c r="L42" s="296"/>
      <c r="M42" s="296">
        <f>'実質公債費比率（分子）の構造'!N$52</f>
        <v>442</v>
      </c>
      <c r="N42" s="296"/>
      <c r="O42" s="296"/>
      <c r="P42" s="296">
        <f>'実質公債費比率（分子）の構造'!O$52</f>
        <v>500</v>
      </c>
    </row>
    <row r="43" spans="1:16" x14ac:dyDescent="0.2">
      <c r="A43" s="296" t="s">
        <v>40</v>
      </c>
      <c r="B43" s="296" t="str">
        <f>'実質公債費比率（分子）の構造'!K$51</f>
        <v>-</v>
      </c>
      <c r="C43" s="296"/>
      <c r="D43" s="296"/>
      <c r="E43" s="296" t="str">
        <f>'実質公債費比率（分子）の構造'!L$51</f>
        <v>-</v>
      </c>
      <c r="F43" s="296"/>
      <c r="G43" s="296"/>
      <c r="H43" s="296" t="str">
        <f>'実質公債費比率（分子）の構造'!M$51</f>
        <v>-</v>
      </c>
      <c r="I43" s="296"/>
      <c r="J43" s="296"/>
      <c r="K43" s="296" t="str">
        <f>'実質公債費比率（分子）の構造'!N$51</f>
        <v>-</v>
      </c>
      <c r="L43" s="296"/>
      <c r="M43" s="296"/>
      <c r="N43" s="296" t="str">
        <f>'実質公債費比率（分子）の構造'!O$51</f>
        <v>-</v>
      </c>
      <c r="O43" s="296"/>
      <c r="P43" s="296"/>
    </row>
    <row r="44" spans="1:16" x14ac:dyDescent="0.2">
      <c r="A44" s="296" t="s">
        <v>38</v>
      </c>
      <c r="B44" s="296" t="str">
        <f>'実質公債費比率（分子）の構造'!K$50</f>
        <v>-</v>
      </c>
      <c r="C44" s="296"/>
      <c r="D44" s="296"/>
      <c r="E44" s="296" t="str">
        <f>'実質公債費比率（分子）の構造'!L$50</f>
        <v>-</v>
      </c>
      <c r="F44" s="296"/>
      <c r="G44" s="296"/>
      <c r="H44" s="296" t="str">
        <f>'実質公債費比率（分子）の構造'!M$50</f>
        <v>-</v>
      </c>
      <c r="I44" s="296"/>
      <c r="J44" s="296"/>
      <c r="K44" s="296" t="str">
        <f>'実質公債費比率（分子）の構造'!N$50</f>
        <v>-</v>
      </c>
      <c r="L44" s="296"/>
      <c r="M44" s="296"/>
      <c r="N44" s="296" t="str">
        <f>'実質公債費比率（分子）の構造'!O$50</f>
        <v>-</v>
      </c>
      <c r="O44" s="296"/>
      <c r="P44" s="296"/>
    </row>
    <row r="45" spans="1:16" x14ac:dyDescent="0.2">
      <c r="A45" s="296" t="s">
        <v>0</v>
      </c>
      <c r="B45" s="296">
        <f>'実質公債費比率（分子）の構造'!K$49</f>
        <v>28</v>
      </c>
      <c r="C45" s="296"/>
      <c r="D45" s="296"/>
      <c r="E45" s="296">
        <f>'実質公債費比率（分子）の構造'!L$49</f>
        <v>27</v>
      </c>
      <c r="F45" s="296"/>
      <c r="G45" s="296"/>
      <c r="H45" s="296">
        <f>'実質公債費比率（分子）の構造'!M$49</f>
        <v>41</v>
      </c>
      <c r="I45" s="296"/>
      <c r="J45" s="296"/>
      <c r="K45" s="296">
        <f>'実質公債費比率（分子）の構造'!N$49</f>
        <v>32</v>
      </c>
      <c r="L45" s="296"/>
      <c r="M45" s="296"/>
      <c r="N45" s="296">
        <f>'実質公債費比率（分子）の構造'!O$49</f>
        <v>33</v>
      </c>
      <c r="O45" s="296"/>
      <c r="P45" s="296"/>
    </row>
    <row r="46" spans="1:16" x14ac:dyDescent="0.2">
      <c r="A46" s="296" t="s">
        <v>33</v>
      </c>
      <c r="B46" s="296">
        <f>'実質公債費比率（分子）の構造'!K$48</f>
        <v>36</v>
      </c>
      <c r="C46" s="296"/>
      <c r="D46" s="296"/>
      <c r="E46" s="296">
        <f>'実質公債費比率（分子）の構造'!L$48</f>
        <v>34</v>
      </c>
      <c r="F46" s="296"/>
      <c r="G46" s="296"/>
      <c r="H46" s="296">
        <f>'実質公債費比率（分子）の構造'!M$48</f>
        <v>32</v>
      </c>
      <c r="I46" s="296"/>
      <c r="J46" s="296"/>
      <c r="K46" s="296">
        <f>'実質公債費比率（分子）の構造'!N$48</f>
        <v>24</v>
      </c>
      <c r="L46" s="296"/>
      <c r="M46" s="296"/>
      <c r="N46" s="296">
        <f>'実質公債費比率（分子）の構造'!O$48</f>
        <v>92</v>
      </c>
      <c r="O46" s="296"/>
      <c r="P46" s="296"/>
    </row>
    <row r="47" spans="1:16" x14ac:dyDescent="0.2">
      <c r="A47" s="296" t="s">
        <v>30</v>
      </c>
      <c r="B47" s="296" t="str">
        <f>'実質公債費比率（分子）の構造'!K$47</f>
        <v>-</v>
      </c>
      <c r="C47" s="296"/>
      <c r="D47" s="296"/>
      <c r="E47" s="296" t="str">
        <f>'実質公債費比率（分子）の構造'!L$47</f>
        <v>-</v>
      </c>
      <c r="F47" s="296"/>
      <c r="G47" s="296"/>
      <c r="H47" s="296" t="str">
        <f>'実質公債費比率（分子）の構造'!M$47</f>
        <v>-</v>
      </c>
      <c r="I47" s="296"/>
      <c r="J47" s="296"/>
      <c r="K47" s="296" t="str">
        <f>'実質公債費比率（分子）の構造'!N$47</f>
        <v>-</v>
      </c>
      <c r="L47" s="296"/>
      <c r="M47" s="296"/>
      <c r="N47" s="296" t="str">
        <f>'実質公債費比率（分子）の構造'!O$47</f>
        <v>-</v>
      </c>
      <c r="O47" s="296"/>
      <c r="P47" s="296"/>
    </row>
    <row r="48" spans="1:16" x14ac:dyDescent="0.2">
      <c r="A48" s="296" t="s">
        <v>114</v>
      </c>
      <c r="B48" s="296" t="str">
        <f>'実質公債費比率（分子）の構造'!K$46</f>
        <v>-</v>
      </c>
      <c r="C48" s="296"/>
      <c r="D48" s="296"/>
      <c r="E48" s="296" t="str">
        <f>'実質公債費比率（分子）の構造'!L$46</f>
        <v>-</v>
      </c>
      <c r="F48" s="296"/>
      <c r="G48" s="296"/>
      <c r="H48" s="296" t="str">
        <f>'実質公債費比率（分子）の構造'!M$46</f>
        <v>-</v>
      </c>
      <c r="I48" s="296"/>
      <c r="J48" s="296"/>
      <c r="K48" s="296" t="str">
        <f>'実質公債費比率（分子）の構造'!N$46</f>
        <v>-</v>
      </c>
      <c r="L48" s="296"/>
      <c r="M48" s="296"/>
      <c r="N48" s="296" t="str">
        <f>'実質公債費比率（分子）の構造'!O$46</f>
        <v>-</v>
      </c>
      <c r="O48" s="296"/>
      <c r="P48" s="296"/>
    </row>
    <row r="49" spans="1:16" x14ac:dyDescent="0.2">
      <c r="A49" s="296" t="s">
        <v>24</v>
      </c>
      <c r="B49" s="296">
        <f>'実質公債費比率（分子）の構造'!K$45</f>
        <v>388</v>
      </c>
      <c r="C49" s="296"/>
      <c r="D49" s="296"/>
      <c r="E49" s="296">
        <f>'実質公債費比率（分子）の構造'!L$45</f>
        <v>362</v>
      </c>
      <c r="F49" s="296"/>
      <c r="G49" s="296"/>
      <c r="H49" s="296">
        <f>'実質公債費比率（分子）の構造'!M$45</f>
        <v>354</v>
      </c>
      <c r="I49" s="296"/>
      <c r="J49" s="296"/>
      <c r="K49" s="296">
        <f>'実質公債費比率（分子）の構造'!N$45</f>
        <v>419</v>
      </c>
      <c r="L49" s="296"/>
      <c r="M49" s="296"/>
      <c r="N49" s="296">
        <f>'実質公債費比率（分子）の構造'!O$45</f>
        <v>436</v>
      </c>
      <c r="O49" s="296"/>
      <c r="P49" s="296"/>
    </row>
    <row r="50" spans="1:16" x14ac:dyDescent="0.2">
      <c r="A50" s="296" t="s">
        <v>51</v>
      </c>
      <c r="B50" s="296" t="e">
        <f>NA()</f>
        <v>#N/A</v>
      </c>
      <c r="C50" s="296">
        <f>IF(ISNUMBER('実質公債費比率（分子）の構造'!K$53),'実質公債費比率（分子）の構造'!K$53,NA())</f>
        <v>-76</v>
      </c>
      <c r="D50" s="296" t="e">
        <f>NA()</f>
        <v>#N/A</v>
      </c>
      <c r="E50" s="296" t="e">
        <f>NA()</f>
        <v>#N/A</v>
      </c>
      <c r="F50" s="296">
        <f>IF(ISNUMBER('実質公債費比率（分子）の構造'!L$53),'実質公債費比率（分子）の構造'!L$53,NA())</f>
        <v>-66</v>
      </c>
      <c r="G50" s="296" t="e">
        <f>NA()</f>
        <v>#N/A</v>
      </c>
      <c r="H50" s="296" t="e">
        <f>NA()</f>
        <v>#N/A</v>
      </c>
      <c r="I50" s="296">
        <f>IF(ISNUMBER('実質公債費比率（分子）の構造'!M$53),'実質公債費比率（分子）の構造'!M$53,NA())</f>
        <v>-44</v>
      </c>
      <c r="J50" s="296" t="e">
        <f>NA()</f>
        <v>#N/A</v>
      </c>
      <c r="K50" s="296" t="e">
        <f>NA()</f>
        <v>#N/A</v>
      </c>
      <c r="L50" s="296">
        <f>IF(ISNUMBER('実質公債費比率（分子）の構造'!N$53),'実質公債費比率（分子）の構造'!N$53,NA())</f>
        <v>33</v>
      </c>
      <c r="M50" s="296" t="e">
        <f>NA()</f>
        <v>#N/A</v>
      </c>
      <c r="N50" s="296" t="e">
        <f>NA()</f>
        <v>#N/A</v>
      </c>
      <c r="O50" s="296">
        <f>IF(ISNUMBER('実質公債費比率（分子）の構造'!O$53),'実質公債費比率（分子）の構造'!O$53,NA())</f>
        <v>61</v>
      </c>
      <c r="P50" s="296" t="e">
        <f>NA()</f>
        <v>#N/A</v>
      </c>
    </row>
    <row r="53" spans="1:16" x14ac:dyDescent="0.2">
      <c r="A53" s="293" t="s">
        <v>118</v>
      </c>
    </row>
    <row r="54" spans="1:16" x14ac:dyDescent="0.2">
      <c r="A54" s="295"/>
      <c r="B54" s="295" t="str">
        <f>'将来負担比率（分子）の構造'!I$40</f>
        <v>H30</v>
      </c>
      <c r="C54" s="295"/>
      <c r="D54" s="295"/>
      <c r="E54" s="295" t="str">
        <f>'将来負担比率（分子）の構造'!J$40</f>
        <v>R01</v>
      </c>
      <c r="F54" s="295"/>
      <c r="G54" s="295"/>
      <c r="H54" s="295" t="str">
        <f>'将来負担比率（分子）の構造'!K$40</f>
        <v>R02</v>
      </c>
      <c r="I54" s="295"/>
      <c r="J54" s="295"/>
      <c r="K54" s="295" t="str">
        <f>'将来負担比率（分子）の構造'!L$40</f>
        <v>R03</v>
      </c>
      <c r="L54" s="295"/>
      <c r="M54" s="295"/>
      <c r="N54" s="295" t="str">
        <f>'将来負担比率（分子）の構造'!M$40</f>
        <v>R04</v>
      </c>
      <c r="O54" s="295"/>
      <c r="P54" s="295"/>
    </row>
    <row r="55" spans="1:16" x14ac:dyDescent="0.2">
      <c r="A55" s="295"/>
      <c r="B55" s="295" t="s">
        <v>121</v>
      </c>
      <c r="C55" s="295"/>
      <c r="D55" s="295" t="s">
        <v>124</v>
      </c>
      <c r="E55" s="295" t="s">
        <v>121</v>
      </c>
      <c r="F55" s="295"/>
      <c r="G55" s="295" t="s">
        <v>124</v>
      </c>
      <c r="H55" s="295" t="s">
        <v>121</v>
      </c>
      <c r="I55" s="295"/>
      <c r="J55" s="295" t="s">
        <v>124</v>
      </c>
      <c r="K55" s="295" t="s">
        <v>121</v>
      </c>
      <c r="L55" s="295"/>
      <c r="M55" s="295" t="s">
        <v>124</v>
      </c>
      <c r="N55" s="295" t="s">
        <v>121</v>
      </c>
      <c r="O55" s="295"/>
      <c r="P55" s="295" t="s">
        <v>124</v>
      </c>
    </row>
    <row r="56" spans="1:16" x14ac:dyDescent="0.2">
      <c r="A56" s="295" t="s">
        <v>42</v>
      </c>
      <c r="B56" s="295"/>
      <c r="C56" s="295"/>
      <c r="D56" s="295">
        <f>'将来負担比率（分子）の構造'!I$52</f>
        <v>3524</v>
      </c>
      <c r="E56" s="295"/>
      <c r="F56" s="295"/>
      <c r="G56" s="295">
        <f>'将来負担比率（分子）の構造'!J$52</f>
        <v>3260</v>
      </c>
      <c r="H56" s="295"/>
      <c r="I56" s="295"/>
      <c r="J56" s="295">
        <f>'将来負担比率（分子）の構造'!K$52</f>
        <v>2956</v>
      </c>
      <c r="K56" s="295"/>
      <c r="L56" s="295"/>
      <c r="M56" s="295">
        <f>'将来負担比率（分子）の構造'!L$52</f>
        <v>2744</v>
      </c>
      <c r="N56" s="295"/>
      <c r="O56" s="295"/>
      <c r="P56" s="295">
        <f>'将来負担比率（分子）の構造'!M$52</f>
        <v>2484</v>
      </c>
    </row>
    <row r="57" spans="1:16" x14ac:dyDescent="0.2">
      <c r="A57" s="295" t="s">
        <v>89</v>
      </c>
      <c r="B57" s="295"/>
      <c r="C57" s="295"/>
      <c r="D57" s="295">
        <f>'将来負担比率（分子）の構造'!I$51</f>
        <v>813</v>
      </c>
      <c r="E57" s="295"/>
      <c r="F57" s="295"/>
      <c r="G57" s="295">
        <f>'将来負担比率（分子）の構造'!J$51</f>
        <v>597</v>
      </c>
      <c r="H57" s="295"/>
      <c r="I57" s="295"/>
      <c r="J57" s="295">
        <f>'将来負担比率（分子）の構造'!K$51</f>
        <v>646</v>
      </c>
      <c r="K57" s="295"/>
      <c r="L57" s="295"/>
      <c r="M57" s="295">
        <f>'将来負担比率（分子）の構造'!L$51</f>
        <v>618</v>
      </c>
      <c r="N57" s="295"/>
      <c r="O57" s="295"/>
      <c r="P57" s="295">
        <f>'将来負担比率（分子）の構造'!M$51</f>
        <v>892</v>
      </c>
    </row>
    <row r="58" spans="1:16" x14ac:dyDescent="0.2">
      <c r="A58" s="295" t="s">
        <v>87</v>
      </c>
      <c r="B58" s="295"/>
      <c r="C58" s="295"/>
      <c r="D58" s="295">
        <f>'将来負担比率（分子）の構造'!I$50</f>
        <v>2765</v>
      </c>
      <c r="E58" s="295"/>
      <c r="F58" s="295"/>
      <c r="G58" s="295">
        <f>'将来負担比率（分子）の構造'!J$50</f>
        <v>3038</v>
      </c>
      <c r="H58" s="295"/>
      <c r="I58" s="295"/>
      <c r="J58" s="295">
        <f>'将来負担比率（分子）の構造'!K$50</f>
        <v>3403</v>
      </c>
      <c r="K58" s="295"/>
      <c r="L58" s="295"/>
      <c r="M58" s="295">
        <f>'将来負担比率（分子）の構造'!L$50</f>
        <v>3925</v>
      </c>
      <c r="N58" s="295"/>
      <c r="O58" s="295"/>
      <c r="P58" s="295">
        <f>'将来負担比率（分子）の構造'!M$50</f>
        <v>4620</v>
      </c>
    </row>
    <row r="59" spans="1:16" x14ac:dyDescent="0.2">
      <c r="A59" s="295" t="s">
        <v>84</v>
      </c>
      <c r="B59" s="295" t="str">
        <f>'将来負担比率（分子）の構造'!I$49</f>
        <v>-</v>
      </c>
      <c r="C59" s="295"/>
      <c r="D59" s="295"/>
      <c r="E59" s="295" t="str">
        <f>'将来負担比率（分子）の構造'!J$49</f>
        <v>-</v>
      </c>
      <c r="F59" s="295"/>
      <c r="G59" s="295"/>
      <c r="H59" s="295" t="str">
        <f>'将来負担比率（分子）の構造'!K$49</f>
        <v>-</v>
      </c>
      <c r="I59" s="295"/>
      <c r="J59" s="295"/>
      <c r="K59" s="295" t="str">
        <f>'将来負担比率（分子）の構造'!L$49</f>
        <v>-</v>
      </c>
      <c r="L59" s="295"/>
      <c r="M59" s="295"/>
      <c r="N59" s="295" t="str">
        <f>'将来負担比率（分子）の構造'!M$49</f>
        <v>-</v>
      </c>
      <c r="O59" s="295"/>
      <c r="P59" s="295"/>
    </row>
    <row r="60" spans="1:16" x14ac:dyDescent="0.2">
      <c r="A60" s="295" t="s">
        <v>53</v>
      </c>
      <c r="B60" s="295" t="str">
        <f>'将来負担比率（分子）の構造'!I$48</f>
        <v>-</v>
      </c>
      <c r="C60" s="295"/>
      <c r="D60" s="295"/>
      <c r="E60" s="295" t="str">
        <f>'将来負担比率（分子）の構造'!J$48</f>
        <v>-</v>
      </c>
      <c r="F60" s="295"/>
      <c r="G60" s="295"/>
      <c r="H60" s="295" t="str">
        <f>'将来負担比率（分子）の構造'!K$48</f>
        <v>-</v>
      </c>
      <c r="I60" s="295"/>
      <c r="J60" s="295"/>
      <c r="K60" s="295" t="str">
        <f>'将来負担比率（分子）の構造'!L$48</f>
        <v>-</v>
      </c>
      <c r="L60" s="295"/>
      <c r="M60" s="295"/>
      <c r="N60" s="295" t="str">
        <f>'将来負担比率（分子）の構造'!M$48</f>
        <v>-</v>
      </c>
      <c r="O60" s="295"/>
      <c r="P60" s="295"/>
    </row>
    <row r="61" spans="1:16" x14ac:dyDescent="0.2">
      <c r="A61" s="295" t="s">
        <v>77</v>
      </c>
      <c r="B61" s="295" t="str">
        <f>'将来負担比率（分子）の構造'!I$46</f>
        <v>-</v>
      </c>
      <c r="C61" s="295"/>
      <c r="D61" s="295"/>
      <c r="E61" s="295" t="str">
        <f>'将来負担比率（分子）の構造'!J$46</f>
        <v>-</v>
      </c>
      <c r="F61" s="295"/>
      <c r="G61" s="295"/>
      <c r="H61" s="295" t="str">
        <f>'将来負担比率（分子）の構造'!K$46</f>
        <v>-</v>
      </c>
      <c r="I61" s="295"/>
      <c r="J61" s="295"/>
      <c r="K61" s="295" t="str">
        <f>'将来負担比率（分子）の構造'!L$46</f>
        <v>-</v>
      </c>
      <c r="L61" s="295"/>
      <c r="M61" s="295"/>
      <c r="N61" s="295" t="str">
        <f>'将来負担比率（分子）の構造'!M$46</f>
        <v>-</v>
      </c>
      <c r="O61" s="295"/>
      <c r="P61" s="295"/>
    </row>
    <row r="62" spans="1:16" x14ac:dyDescent="0.2">
      <c r="A62" s="295" t="s">
        <v>78</v>
      </c>
      <c r="B62" s="295">
        <f>'将来負担比率（分子）の構造'!I$45</f>
        <v>1425</v>
      </c>
      <c r="C62" s="295"/>
      <c r="D62" s="295"/>
      <c r="E62" s="295">
        <f>'将来負担比率（分子）の構造'!J$45</f>
        <v>1333</v>
      </c>
      <c r="F62" s="295"/>
      <c r="G62" s="295"/>
      <c r="H62" s="295">
        <f>'将来負担比率（分子）の構造'!K$45</f>
        <v>1302</v>
      </c>
      <c r="I62" s="295"/>
      <c r="J62" s="295"/>
      <c r="K62" s="295">
        <f>'将来負担比率（分子）の構造'!L$45</f>
        <v>1256</v>
      </c>
      <c r="L62" s="295"/>
      <c r="M62" s="295"/>
      <c r="N62" s="295">
        <f>'将来負担比率（分子）の構造'!M$45</f>
        <v>1205</v>
      </c>
      <c r="O62" s="295"/>
      <c r="P62" s="295"/>
    </row>
    <row r="63" spans="1:16" x14ac:dyDescent="0.2">
      <c r="A63" s="295" t="s">
        <v>19</v>
      </c>
      <c r="B63" s="295">
        <f>'将来負担比率（分子）の構造'!I$44</f>
        <v>393</v>
      </c>
      <c r="C63" s="295"/>
      <c r="D63" s="295"/>
      <c r="E63" s="295">
        <f>'将来負担比率（分子）の構造'!J$44</f>
        <v>396</v>
      </c>
      <c r="F63" s="295"/>
      <c r="G63" s="295"/>
      <c r="H63" s="295">
        <f>'将来負担比率（分子）の構造'!K$44</f>
        <v>356</v>
      </c>
      <c r="I63" s="295"/>
      <c r="J63" s="295"/>
      <c r="K63" s="295">
        <f>'将来負担比率（分子）の構造'!L$44</f>
        <v>338</v>
      </c>
      <c r="L63" s="295"/>
      <c r="M63" s="295"/>
      <c r="N63" s="295">
        <f>'将来負担比率（分子）の構造'!M$44</f>
        <v>334</v>
      </c>
      <c r="O63" s="295"/>
      <c r="P63" s="295"/>
    </row>
    <row r="64" spans="1:16" x14ac:dyDescent="0.2">
      <c r="A64" s="295" t="s">
        <v>75</v>
      </c>
      <c r="B64" s="295">
        <f>'将来負担比率（分子）の構造'!I$43</f>
        <v>846</v>
      </c>
      <c r="C64" s="295"/>
      <c r="D64" s="295"/>
      <c r="E64" s="295">
        <f>'将来負担比率（分子）の構造'!J$43</f>
        <v>570</v>
      </c>
      <c r="F64" s="295"/>
      <c r="G64" s="295"/>
      <c r="H64" s="295">
        <f>'将来負担比率（分子）の構造'!K$43</f>
        <v>257</v>
      </c>
      <c r="I64" s="295"/>
      <c r="J64" s="295"/>
      <c r="K64" s="295">
        <f>'将来負担比率（分子）の構造'!L$43</f>
        <v>218</v>
      </c>
      <c r="L64" s="295"/>
      <c r="M64" s="295"/>
      <c r="N64" s="295">
        <f>'将来負担比率（分子）の構造'!M$43</f>
        <v>365</v>
      </c>
      <c r="O64" s="295"/>
      <c r="P64" s="295"/>
    </row>
    <row r="65" spans="1:16" x14ac:dyDescent="0.2">
      <c r="A65" s="295" t="s">
        <v>73</v>
      </c>
      <c r="B65" s="295" t="str">
        <f>'将来負担比率（分子）の構造'!I$42</f>
        <v>-</v>
      </c>
      <c r="C65" s="295"/>
      <c r="D65" s="295"/>
      <c r="E65" s="295" t="str">
        <f>'将来負担比率（分子）の構造'!J$42</f>
        <v>-</v>
      </c>
      <c r="F65" s="295"/>
      <c r="G65" s="295"/>
      <c r="H65" s="295" t="str">
        <f>'将来負担比率（分子）の構造'!K$42</f>
        <v>-</v>
      </c>
      <c r="I65" s="295"/>
      <c r="J65" s="295"/>
      <c r="K65" s="295" t="str">
        <f>'将来負担比率（分子）の構造'!L$42</f>
        <v>-</v>
      </c>
      <c r="L65" s="295"/>
      <c r="M65" s="295"/>
      <c r="N65" s="295" t="str">
        <f>'将来負担比率（分子）の構造'!M$42</f>
        <v>-</v>
      </c>
      <c r="O65" s="295"/>
      <c r="P65" s="295"/>
    </row>
    <row r="66" spans="1:16" x14ac:dyDescent="0.2">
      <c r="A66" s="295" t="s">
        <v>67</v>
      </c>
      <c r="B66" s="295">
        <f>'将来負担比率（分子）の構造'!I$41</f>
        <v>3662</v>
      </c>
      <c r="C66" s="295"/>
      <c r="D66" s="295"/>
      <c r="E66" s="295">
        <f>'将来負担比率（分子）の構造'!J$41</f>
        <v>3597</v>
      </c>
      <c r="F66" s="295"/>
      <c r="G66" s="295"/>
      <c r="H66" s="295">
        <f>'将来負担比率（分子）の構造'!K$41</f>
        <v>3653</v>
      </c>
      <c r="I66" s="295"/>
      <c r="J66" s="295"/>
      <c r="K66" s="295">
        <f>'将来負担比率（分子）の構造'!L$41</f>
        <v>3656</v>
      </c>
      <c r="L66" s="295"/>
      <c r="M66" s="295"/>
      <c r="N66" s="295">
        <f>'将来負担比率（分子）の構造'!M$41</f>
        <v>3517</v>
      </c>
      <c r="O66" s="295"/>
      <c r="P66" s="295"/>
    </row>
    <row r="67" spans="1:16" x14ac:dyDescent="0.2">
      <c r="A67" s="295" t="s">
        <v>93</v>
      </c>
      <c r="B67" s="295" t="e">
        <f>NA()</f>
        <v>#N/A</v>
      </c>
      <c r="C67" s="295">
        <f>IF(ISNUMBER('将来負担比率（分子）の構造'!I$53),IF('将来負担比率（分子）の構造'!I$53&lt;0,0,'将来負担比率（分子）の構造'!I$53),NA())</f>
        <v>0</v>
      </c>
      <c r="D67" s="295" t="e">
        <f>NA()</f>
        <v>#N/A</v>
      </c>
      <c r="E67" s="295" t="e">
        <f>NA()</f>
        <v>#N/A</v>
      </c>
      <c r="F67" s="295">
        <f>IF(ISNUMBER('将来負担比率（分子）の構造'!J$53),IF('将来負担比率（分子）の構造'!J$53&lt;0,0,'将来負担比率（分子）の構造'!J$53),NA())</f>
        <v>0</v>
      </c>
      <c r="G67" s="295" t="e">
        <f>NA()</f>
        <v>#N/A</v>
      </c>
      <c r="H67" s="295" t="e">
        <f>NA()</f>
        <v>#N/A</v>
      </c>
      <c r="I67" s="295">
        <f>IF(ISNUMBER('将来負担比率（分子）の構造'!K$53),IF('将来負担比率（分子）の構造'!K$53&lt;0,0,'将来負担比率（分子）の構造'!K$53),NA())</f>
        <v>0</v>
      </c>
      <c r="J67" s="295" t="e">
        <f>NA()</f>
        <v>#N/A</v>
      </c>
      <c r="K67" s="295" t="e">
        <f>NA()</f>
        <v>#N/A</v>
      </c>
      <c r="L67" s="295">
        <f>IF(ISNUMBER('将来負担比率（分子）の構造'!L$53),IF('将来負担比率（分子）の構造'!L$53&lt;0,0,'将来負担比率（分子）の構造'!L$53),NA())</f>
        <v>0</v>
      </c>
      <c r="M67" s="295" t="e">
        <f>NA()</f>
        <v>#N/A</v>
      </c>
      <c r="N67" s="295" t="e">
        <f>NA()</f>
        <v>#N/A</v>
      </c>
      <c r="O67" s="295">
        <f>IF(ISNUMBER('将来負担比率（分子）の構造'!M$53),IF('将来負担比率（分子）の構造'!M$53&lt;0,0,'将来負担比率（分子）の構造'!M$53),NA())</f>
        <v>0</v>
      </c>
      <c r="P67" s="295" t="e">
        <f>NA()</f>
        <v>#N/A</v>
      </c>
    </row>
    <row r="70" spans="1:16" x14ac:dyDescent="0.2">
      <c r="A70" s="298" t="s">
        <v>126</v>
      </c>
      <c r="B70" s="298"/>
      <c r="C70" s="298"/>
      <c r="D70" s="298"/>
      <c r="E70" s="298"/>
      <c r="F70" s="298"/>
    </row>
    <row r="71" spans="1:16" x14ac:dyDescent="0.2">
      <c r="A71" s="297"/>
      <c r="B71" s="297" t="str">
        <f>基金残高に係る経年分析!F54</f>
        <v>R02</v>
      </c>
      <c r="C71" s="297" t="str">
        <f>基金残高に係る経年分析!G54</f>
        <v>R03</v>
      </c>
      <c r="D71" s="297" t="str">
        <f>基金残高に係る経年分析!H54</f>
        <v>R04</v>
      </c>
    </row>
    <row r="72" spans="1:16" x14ac:dyDescent="0.2">
      <c r="A72" s="297" t="s">
        <v>128</v>
      </c>
      <c r="B72" s="299">
        <f>基金残高に係る経年分析!F55</f>
        <v>2696</v>
      </c>
      <c r="C72" s="299">
        <f>基金残高に係る経年分析!G55</f>
        <v>3067</v>
      </c>
      <c r="D72" s="299">
        <f>基金残高に係る経年分析!H55</f>
        <v>3637</v>
      </c>
    </row>
    <row r="73" spans="1:16" x14ac:dyDescent="0.2">
      <c r="A73" s="297" t="s">
        <v>130</v>
      </c>
      <c r="B73" s="299" t="str">
        <f>基金残高に係る経年分析!F56</f>
        <v>-</v>
      </c>
      <c r="C73" s="299" t="str">
        <f>基金残高に係る経年分析!G56</f>
        <v>-</v>
      </c>
      <c r="D73" s="299" t="str">
        <f>基金残高に係る経年分析!H56</f>
        <v>-</v>
      </c>
    </row>
    <row r="74" spans="1:16" x14ac:dyDescent="0.2">
      <c r="A74" s="297" t="s">
        <v>132</v>
      </c>
      <c r="B74" s="299">
        <f>基金残高に係る経年分析!F57</f>
        <v>707</v>
      </c>
      <c r="C74" s="299">
        <f>基金残高に係る経年分析!G57</f>
        <v>859</v>
      </c>
      <c r="D74" s="299">
        <f>基金残高に係る経年分析!H57</f>
        <v>983</v>
      </c>
    </row>
  </sheetData>
  <sheetProtection algorithmName="SHA-512" hashValue="EZkQU7hyj1btLNmOJaQ5UZKh+QMSc/3Ddt/c7AqMXD51kAiu12DSXn5yD6reabGCfaFSaUdc2q77/o8t/ojhjA==" saltValue="WaPXqrto600uVSEAH+R/xg==" spinCount="100000" sheet="1" objects="1" scenarios="1"/>
  <phoneticPr fontId="5"/>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640625" style="1" customWidth="1"/>
    <col min="2" max="2" width="2.33203125" style="1" customWidth="1"/>
    <col min="3" max="16" width="2.6640625" style="1" customWidth="1"/>
    <col min="17" max="17" width="2.33203125" style="1" customWidth="1"/>
    <col min="18" max="95" width="1.6640625" style="1" customWidth="1"/>
    <col min="96" max="133" width="1.6640625" style="38" customWidth="1"/>
    <col min="134" max="143" width="1.6640625" style="1" customWidth="1"/>
    <col min="144" max="144" width="0" style="1" hidden="1" customWidth="1"/>
    <col min="145" max="16384" width="0" style="1" hidden="1"/>
  </cols>
  <sheetData>
    <row r="1" spans="2:143" ht="22.5" customHeight="1" x14ac:dyDescent="0.2">
      <c r="B1" s="39"/>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49" t="s">
        <v>127</v>
      </c>
      <c r="DI1" s="650"/>
      <c r="DJ1" s="650"/>
      <c r="DK1" s="650"/>
      <c r="DL1" s="650"/>
      <c r="DM1" s="650"/>
      <c r="DN1" s="651"/>
      <c r="DO1" s="1"/>
      <c r="DP1" s="649" t="s">
        <v>160</v>
      </c>
      <c r="DQ1" s="650"/>
      <c r="DR1" s="650"/>
      <c r="DS1" s="650"/>
      <c r="DT1" s="650"/>
      <c r="DU1" s="650"/>
      <c r="DV1" s="650"/>
      <c r="DW1" s="650"/>
      <c r="DX1" s="650"/>
      <c r="DY1" s="650"/>
      <c r="DZ1" s="650"/>
      <c r="EA1" s="650"/>
      <c r="EB1" s="650"/>
      <c r="EC1" s="651"/>
      <c r="ED1" s="2"/>
      <c r="EE1" s="2"/>
      <c r="EF1" s="2"/>
      <c r="EG1" s="2"/>
      <c r="EH1" s="2"/>
      <c r="EI1" s="2"/>
      <c r="EJ1" s="2"/>
      <c r="EK1" s="2"/>
      <c r="EL1" s="2"/>
      <c r="EM1" s="2"/>
    </row>
    <row r="2" spans="2:143" ht="22.5" customHeight="1" x14ac:dyDescent="0.2">
      <c r="B2" s="40" t="s">
        <v>304</v>
      </c>
      <c r="R2" s="44"/>
      <c r="S2" s="44"/>
      <c r="T2" s="44"/>
      <c r="U2" s="44"/>
      <c r="V2" s="44"/>
      <c r="W2" s="44"/>
      <c r="X2" s="44"/>
      <c r="Y2" s="44"/>
      <c r="Z2" s="44"/>
      <c r="AA2" s="44"/>
      <c r="AB2" s="44"/>
      <c r="AC2" s="44"/>
      <c r="AE2" s="45"/>
      <c r="AF2" s="45"/>
      <c r="AG2" s="45"/>
      <c r="AH2" s="45"/>
      <c r="AI2" s="45"/>
      <c r="AJ2" s="44"/>
      <c r="AK2" s="44"/>
      <c r="AL2" s="44"/>
      <c r="AM2" s="44"/>
      <c r="AN2" s="44"/>
      <c r="AO2" s="44"/>
      <c r="AP2" s="4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2">
      <c r="B3" s="487" t="s">
        <v>110</v>
      </c>
      <c r="C3" s="488"/>
      <c r="D3" s="488"/>
      <c r="E3" s="488"/>
      <c r="F3" s="488"/>
      <c r="G3" s="488"/>
      <c r="H3" s="488"/>
      <c r="I3" s="488"/>
      <c r="J3" s="488"/>
      <c r="K3" s="488"/>
      <c r="L3" s="488"/>
      <c r="M3" s="488"/>
      <c r="N3" s="488"/>
      <c r="O3" s="488"/>
      <c r="P3" s="488"/>
      <c r="Q3" s="488"/>
      <c r="R3" s="488"/>
      <c r="S3" s="488"/>
      <c r="T3" s="488"/>
      <c r="U3" s="488"/>
      <c r="V3" s="488"/>
      <c r="W3" s="488"/>
      <c r="X3" s="488"/>
      <c r="Y3" s="488"/>
      <c r="Z3" s="488"/>
      <c r="AA3" s="488"/>
      <c r="AB3" s="488"/>
      <c r="AC3" s="488"/>
      <c r="AD3" s="488"/>
      <c r="AE3" s="488"/>
      <c r="AF3" s="488"/>
      <c r="AG3" s="488"/>
      <c r="AH3" s="488"/>
      <c r="AI3" s="488"/>
      <c r="AJ3" s="488"/>
      <c r="AK3" s="488"/>
      <c r="AL3" s="488"/>
      <c r="AM3" s="488"/>
      <c r="AN3" s="488"/>
      <c r="AO3" s="488"/>
      <c r="AP3" s="487" t="s">
        <v>306</v>
      </c>
      <c r="AQ3" s="488"/>
      <c r="AR3" s="488"/>
      <c r="AS3" s="488"/>
      <c r="AT3" s="488"/>
      <c r="AU3" s="488"/>
      <c r="AV3" s="488"/>
      <c r="AW3" s="488"/>
      <c r="AX3" s="488"/>
      <c r="AY3" s="488"/>
      <c r="AZ3" s="488"/>
      <c r="BA3" s="488"/>
      <c r="BB3" s="488"/>
      <c r="BC3" s="488"/>
      <c r="BD3" s="488"/>
      <c r="BE3" s="488"/>
      <c r="BF3" s="488"/>
      <c r="BG3" s="488"/>
      <c r="BH3" s="488"/>
      <c r="BI3" s="488"/>
      <c r="BJ3" s="488"/>
      <c r="BK3" s="488"/>
      <c r="BL3" s="488"/>
      <c r="BM3" s="488"/>
      <c r="BN3" s="488"/>
      <c r="BO3" s="488"/>
      <c r="BP3" s="488"/>
      <c r="BQ3" s="488"/>
      <c r="BR3" s="488"/>
      <c r="BS3" s="488"/>
      <c r="BT3" s="488"/>
      <c r="BU3" s="488"/>
      <c r="BV3" s="488"/>
      <c r="BW3" s="488"/>
      <c r="BX3" s="488"/>
      <c r="BY3" s="488"/>
      <c r="BZ3" s="488"/>
      <c r="CA3" s="488"/>
      <c r="CB3" s="530"/>
      <c r="CD3" s="487" t="s">
        <v>231</v>
      </c>
      <c r="CE3" s="488"/>
      <c r="CF3" s="488"/>
      <c r="CG3" s="488"/>
      <c r="CH3" s="488"/>
      <c r="CI3" s="488"/>
      <c r="CJ3" s="488"/>
      <c r="CK3" s="488"/>
      <c r="CL3" s="488"/>
      <c r="CM3" s="488"/>
      <c r="CN3" s="488"/>
      <c r="CO3" s="488"/>
      <c r="CP3" s="488"/>
      <c r="CQ3" s="488"/>
      <c r="CR3" s="488"/>
      <c r="CS3" s="488"/>
      <c r="CT3" s="488"/>
      <c r="CU3" s="488"/>
      <c r="CV3" s="488"/>
      <c r="CW3" s="488"/>
      <c r="CX3" s="488"/>
      <c r="CY3" s="488"/>
      <c r="CZ3" s="488"/>
      <c r="DA3" s="488"/>
      <c r="DB3" s="488"/>
      <c r="DC3" s="488"/>
      <c r="DD3" s="488"/>
      <c r="DE3" s="488"/>
      <c r="DF3" s="488"/>
      <c r="DG3" s="488"/>
      <c r="DH3" s="488"/>
      <c r="DI3" s="488"/>
      <c r="DJ3" s="488"/>
      <c r="DK3" s="488"/>
      <c r="DL3" s="488"/>
      <c r="DM3" s="488"/>
      <c r="DN3" s="488"/>
      <c r="DO3" s="488"/>
      <c r="DP3" s="488"/>
      <c r="DQ3" s="488"/>
      <c r="DR3" s="488"/>
      <c r="DS3" s="488"/>
      <c r="DT3" s="488"/>
      <c r="DU3" s="488"/>
      <c r="DV3" s="488"/>
      <c r="DW3" s="488"/>
      <c r="DX3" s="488"/>
      <c r="DY3" s="488"/>
      <c r="DZ3" s="488"/>
      <c r="EA3" s="488"/>
      <c r="EB3" s="488"/>
      <c r="EC3" s="530"/>
    </row>
    <row r="4" spans="2:143" ht="11.25" customHeight="1" x14ac:dyDescent="0.2">
      <c r="B4" s="487" t="s">
        <v>5</v>
      </c>
      <c r="C4" s="488"/>
      <c r="D4" s="488"/>
      <c r="E4" s="488"/>
      <c r="F4" s="488"/>
      <c r="G4" s="488"/>
      <c r="H4" s="488"/>
      <c r="I4" s="488"/>
      <c r="J4" s="488"/>
      <c r="K4" s="488"/>
      <c r="L4" s="488"/>
      <c r="M4" s="488"/>
      <c r="N4" s="488"/>
      <c r="O4" s="488"/>
      <c r="P4" s="488"/>
      <c r="Q4" s="530"/>
      <c r="R4" s="487" t="s">
        <v>308</v>
      </c>
      <c r="S4" s="488"/>
      <c r="T4" s="488"/>
      <c r="U4" s="488"/>
      <c r="V4" s="488"/>
      <c r="W4" s="488"/>
      <c r="X4" s="488"/>
      <c r="Y4" s="530"/>
      <c r="Z4" s="487" t="s">
        <v>310</v>
      </c>
      <c r="AA4" s="488"/>
      <c r="AB4" s="488"/>
      <c r="AC4" s="530"/>
      <c r="AD4" s="487" t="s">
        <v>260</v>
      </c>
      <c r="AE4" s="488"/>
      <c r="AF4" s="488"/>
      <c r="AG4" s="488"/>
      <c r="AH4" s="488"/>
      <c r="AI4" s="488"/>
      <c r="AJ4" s="488"/>
      <c r="AK4" s="530"/>
      <c r="AL4" s="487" t="s">
        <v>310</v>
      </c>
      <c r="AM4" s="488"/>
      <c r="AN4" s="488"/>
      <c r="AO4" s="530"/>
      <c r="AP4" s="652" t="s">
        <v>312</v>
      </c>
      <c r="AQ4" s="652"/>
      <c r="AR4" s="652"/>
      <c r="AS4" s="652"/>
      <c r="AT4" s="652"/>
      <c r="AU4" s="652"/>
      <c r="AV4" s="652"/>
      <c r="AW4" s="652"/>
      <c r="AX4" s="652"/>
      <c r="AY4" s="652"/>
      <c r="AZ4" s="652"/>
      <c r="BA4" s="652"/>
      <c r="BB4" s="652"/>
      <c r="BC4" s="652"/>
      <c r="BD4" s="652"/>
      <c r="BE4" s="652"/>
      <c r="BF4" s="652"/>
      <c r="BG4" s="652" t="s">
        <v>295</v>
      </c>
      <c r="BH4" s="652"/>
      <c r="BI4" s="652"/>
      <c r="BJ4" s="652"/>
      <c r="BK4" s="652"/>
      <c r="BL4" s="652"/>
      <c r="BM4" s="652"/>
      <c r="BN4" s="652"/>
      <c r="BO4" s="652" t="s">
        <v>310</v>
      </c>
      <c r="BP4" s="652"/>
      <c r="BQ4" s="652"/>
      <c r="BR4" s="652"/>
      <c r="BS4" s="652" t="s">
        <v>314</v>
      </c>
      <c r="BT4" s="652"/>
      <c r="BU4" s="652"/>
      <c r="BV4" s="652"/>
      <c r="BW4" s="652"/>
      <c r="BX4" s="652"/>
      <c r="BY4" s="652"/>
      <c r="BZ4" s="652"/>
      <c r="CA4" s="652"/>
      <c r="CB4" s="652"/>
      <c r="CD4" s="487" t="s">
        <v>315</v>
      </c>
      <c r="CE4" s="488"/>
      <c r="CF4" s="488"/>
      <c r="CG4" s="488"/>
      <c r="CH4" s="488"/>
      <c r="CI4" s="488"/>
      <c r="CJ4" s="488"/>
      <c r="CK4" s="488"/>
      <c r="CL4" s="488"/>
      <c r="CM4" s="488"/>
      <c r="CN4" s="488"/>
      <c r="CO4" s="488"/>
      <c r="CP4" s="488"/>
      <c r="CQ4" s="488"/>
      <c r="CR4" s="488"/>
      <c r="CS4" s="488"/>
      <c r="CT4" s="488"/>
      <c r="CU4" s="488"/>
      <c r="CV4" s="488"/>
      <c r="CW4" s="488"/>
      <c r="CX4" s="488"/>
      <c r="CY4" s="488"/>
      <c r="CZ4" s="488"/>
      <c r="DA4" s="488"/>
      <c r="DB4" s="488"/>
      <c r="DC4" s="488"/>
      <c r="DD4" s="488"/>
      <c r="DE4" s="488"/>
      <c r="DF4" s="488"/>
      <c r="DG4" s="488"/>
      <c r="DH4" s="488"/>
      <c r="DI4" s="488"/>
      <c r="DJ4" s="488"/>
      <c r="DK4" s="488"/>
      <c r="DL4" s="488"/>
      <c r="DM4" s="488"/>
      <c r="DN4" s="488"/>
      <c r="DO4" s="488"/>
      <c r="DP4" s="488"/>
      <c r="DQ4" s="488"/>
      <c r="DR4" s="488"/>
      <c r="DS4" s="488"/>
      <c r="DT4" s="488"/>
      <c r="DU4" s="488"/>
      <c r="DV4" s="488"/>
      <c r="DW4" s="488"/>
      <c r="DX4" s="488"/>
      <c r="DY4" s="488"/>
      <c r="DZ4" s="488"/>
      <c r="EA4" s="488"/>
      <c r="EB4" s="488"/>
      <c r="EC4" s="530"/>
    </row>
    <row r="5" spans="2:143" ht="11.25" customHeight="1" x14ac:dyDescent="0.2">
      <c r="B5" s="616" t="s">
        <v>307</v>
      </c>
      <c r="C5" s="617"/>
      <c r="D5" s="617"/>
      <c r="E5" s="617"/>
      <c r="F5" s="617"/>
      <c r="G5" s="617"/>
      <c r="H5" s="617"/>
      <c r="I5" s="617"/>
      <c r="J5" s="617"/>
      <c r="K5" s="617"/>
      <c r="L5" s="617"/>
      <c r="M5" s="617"/>
      <c r="N5" s="617"/>
      <c r="O5" s="617"/>
      <c r="P5" s="617"/>
      <c r="Q5" s="618"/>
      <c r="R5" s="613">
        <v>5232898</v>
      </c>
      <c r="S5" s="614"/>
      <c r="T5" s="614"/>
      <c r="U5" s="614"/>
      <c r="V5" s="614"/>
      <c r="W5" s="614"/>
      <c r="X5" s="614"/>
      <c r="Y5" s="636"/>
      <c r="Z5" s="647">
        <v>60.3</v>
      </c>
      <c r="AA5" s="647"/>
      <c r="AB5" s="647"/>
      <c r="AC5" s="647"/>
      <c r="AD5" s="648">
        <v>4902751</v>
      </c>
      <c r="AE5" s="648"/>
      <c r="AF5" s="648"/>
      <c r="AG5" s="648"/>
      <c r="AH5" s="648"/>
      <c r="AI5" s="648"/>
      <c r="AJ5" s="648"/>
      <c r="AK5" s="648"/>
      <c r="AL5" s="637">
        <v>85.1</v>
      </c>
      <c r="AM5" s="626"/>
      <c r="AN5" s="626"/>
      <c r="AO5" s="640"/>
      <c r="AP5" s="616" t="s">
        <v>316</v>
      </c>
      <c r="AQ5" s="617"/>
      <c r="AR5" s="617"/>
      <c r="AS5" s="617"/>
      <c r="AT5" s="617"/>
      <c r="AU5" s="617"/>
      <c r="AV5" s="617"/>
      <c r="AW5" s="617"/>
      <c r="AX5" s="617"/>
      <c r="AY5" s="617"/>
      <c r="AZ5" s="617"/>
      <c r="BA5" s="617"/>
      <c r="BB5" s="617"/>
      <c r="BC5" s="617"/>
      <c r="BD5" s="617"/>
      <c r="BE5" s="617"/>
      <c r="BF5" s="618"/>
      <c r="BG5" s="574">
        <v>4902751</v>
      </c>
      <c r="BH5" s="333"/>
      <c r="BI5" s="333"/>
      <c r="BJ5" s="333"/>
      <c r="BK5" s="333"/>
      <c r="BL5" s="333"/>
      <c r="BM5" s="333"/>
      <c r="BN5" s="587"/>
      <c r="BO5" s="607">
        <v>93.7</v>
      </c>
      <c r="BP5" s="607"/>
      <c r="BQ5" s="607"/>
      <c r="BR5" s="607"/>
      <c r="BS5" s="608">
        <v>196926</v>
      </c>
      <c r="BT5" s="608"/>
      <c r="BU5" s="608"/>
      <c r="BV5" s="608"/>
      <c r="BW5" s="608"/>
      <c r="BX5" s="608"/>
      <c r="BY5" s="608"/>
      <c r="BZ5" s="608"/>
      <c r="CA5" s="608"/>
      <c r="CB5" s="628"/>
      <c r="CD5" s="487" t="s">
        <v>312</v>
      </c>
      <c r="CE5" s="488"/>
      <c r="CF5" s="488"/>
      <c r="CG5" s="488"/>
      <c r="CH5" s="488"/>
      <c r="CI5" s="488"/>
      <c r="CJ5" s="488"/>
      <c r="CK5" s="488"/>
      <c r="CL5" s="488"/>
      <c r="CM5" s="488"/>
      <c r="CN5" s="488"/>
      <c r="CO5" s="488"/>
      <c r="CP5" s="488"/>
      <c r="CQ5" s="530"/>
      <c r="CR5" s="487" t="s">
        <v>319</v>
      </c>
      <c r="CS5" s="488"/>
      <c r="CT5" s="488"/>
      <c r="CU5" s="488"/>
      <c r="CV5" s="488"/>
      <c r="CW5" s="488"/>
      <c r="CX5" s="488"/>
      <c r="CY5" s="530"/>
      <c r="CZ5" s="487" t="s">
        <v>310</v>
      </c>
      <c r="DA5" s="488"/>
      <c r="DB5" s="488"/>
      <c r="DC5" s="530"/>
      <c r="DD5" s="487" t="s">
        <v>321</v>
      </c>
      <c r="DE5" s="488"/>
      <c r="DF5" s="488"/>
      <c r="DG5" s="488"/>
      <c r="DH5" s="488"/>
      <c r="DI5" s="488"/>
      <c r="DJ5" s="488"/>
      <c r="DK5" s="488"/>
      <c r="DL5" s="488"/>
      <c r="DM5" s="488"/>
      <c r="DN5" s="488"/>
      <c r="DO5" s="488"/>
      <c r="DP5" s="530"/>
      <c r="DQ5" s="487" t="s">
        <v>323</v>
      </c>
      <c r="DR5" s="488"/>
      <c r="DS5" s="488"/>
      <c r="DT5" s="488"/>
      <c r="DU5" s="488"/>
      <c r="DV5" s="488"/>
      <c r="DW5" s="488"/>
      <c r="DX5" s="488"/>
      <c r="DY5" s="488"/>
      <c r="DZ5" s="488"/>
      <c r="EA5" s="488"/>
      <c r="EB5" s="488"/>
      <c r="EC5" s="530"/>
    </row>
    <row r="6" spans="2:143" ht="11.25" customHeight="1" x14ac:dyDescent="0.2">
      <c r="B6" s="572" t="s">
        <v>324</v>
      </c>
      <c r="C6" s="380"/>
      <c r="D6" s="380"/>
      <c r="E6" s="380"/>
      <c r="F6" s="380"/>
      <c r="G6" s="380"/>
      <c r="H6" s="380"/>
      <c r="I6" s="380"/>
      <c r="J6" s="380"/>
      <c r="K6" s="380"/>
      <c r="L6" s="380"/>
      <c r="M6" s="380"/>
      <c r="N6" s="380"/>
      <c r="O6" s="380"/>
      <c r="P6" s="380"/>
      <c r="Q6" s="573"/>
      <c r="R6" s="574">
        <v>53873</v>
      </c>
      <c r="S6" s="333"/>
      <c r="T6" s="333"/>
      <c r="U6" s="333"/>
      <c r="V6" s="333"/>
      <c r="W6" s="333"/>
      <c r="X6" s="333"/>
      <c r="Y6" s="587"/>
      <c r="Z6" s="607">
        <v>0.6</v>
      </c>
      <c r="AA6" s="607"/>
      <c r="AB6" s="607"/>
      <c r="AC6" s="607"/>
      <c r="AD6" s="608">
        <v>53873</v>
      </c>
      <c r="AE6" s="608"/>
      <c r="AF6" s="608"/>
      <c r="AG6" s="608"/>
      <c r="AH6" s="608"/>
      <c r="AI6" s="608"/>
      <c r="AJ6" s="608"/>
      <c r="AK6" s="608"/>
      <c r="AL6" s="577">
        <v>0.9</v>
      </c>
      <c r="AM6" s="321"/>
      <c r="AN6" s="321"/>
      <c r="AO6" s="609"/>
      <c r="AP6" s="572" t="s">
        <v>101</v>
      </c>
      <c r="AQ6" s="380"/>
      <c r="AR6" s="380"/>
      <c r="AS6" s="380"/>
      <c r="AT6" s="380"/>
      <c r="AU6" s="380"/>
      <c r="AV6" s="380"/>
      <c r="AW6" s="380"/>
      <c r="AX6" s="380"/>
      <c r="AY6" s="380"/>
      <c r="AZ6" s="380"/>
      <c r="BA6" s="380"/>
      <c r="BB6" s="380"/>
      <c r="BC6" s="380"/>
      <c r="BD6" s="380"/>
      <c r="BE6" s="380"/>
      <c r="BF6" s="573"/>
      <c r="BG6" s="574">
        <v>4902751</v>
      </c>
      <c r="BH6" s="333"/>
      <c r="BI6" s="333"/>
      <c r="BJ6" s="333"/>
      <c r="BK6" s="333"/>
      <c r="BL6" s="333"/>
      <c r="BM6" s="333"/>
      <c r="BN6" s="587"/>
      <c r="BO6" s="607">
        <v>93.7</v>
      </c>
      <c r="BP6" s="607"/>
      <c r="BQ6" s="607"/>
      <c r="BR6" s="607"/>
      <c r="BS6" s="608">
        <v>196926</v>
      </c>
      <c r="BT6" s="608"/>
      <c r="BU6" s="608"/>
      <c r="BV6" s="608"/>
      <c r="BW6" s="608"/>
      <c r="BX6" s="608"/>
      <c r="BY6" s="608"/>
      <c r="BZ6" s="608"/>
      <c r="CA6" s="608"/>
      <c r="CB6" s="628"/>
      <c r="CD6" s="616" t="s">
        <v>325</v>
      </c>
      <c r="CE6" s="617"/>
      <c r="CF6" s="617"/>
      <c r="CG6" s="617"/>
      <c r="CH6" s="617"/>
      <c r="CI6" s="617"/>
      <c r="CJ6" s="617"/>
      <c r="CK6" s="617"/>
      <c r="CL6" s="617"/>
      <c r="CM6" s="617"/>
      <c r="CN6" s="617"/>
      <c r="CO6" s="617"/>
      <c r="CP6" s="617"/>
      <c r="CQ6" s="618"/>
      <c r="CR6" s="574">
        <v>118989</v>
      </c>
      <c r="CS6" s="333"/>
      <c r="CT6" s="333"/>
      <c r="CU6" s="333"/>
      <c r="CV6" s="333"/>
      <c r="CW6" s="333"/>
      <c r="CX6" s="333"/>
      <c r="CY6" s="587"/>
      <c r="CZ6" s="637">
        <v>1.4</v>
      </c>
      <c r="DA6" s="626"/>
      <c r="DB6" s="626"/>
      <c r="DC6" s="638"/>
      <c r="DD6" s="580" t="s">
        <v>202</v>
      </c>
      <c r="DE6" s="333"/>
      <c r="DF6" s="333"/>
      <c r="DG6" s="333"/>
      <c r="DH6" s="333"/>
      <c r="DI6" s="333"/>
      <c r="DJ6" s="333"/>
      <c r="DK6" s="333"/>
      <c r="DL6" s="333"/>
      <c r="DM6" s="333"/>
      <c r="DN6" s="333"/>
      <c r="DO6" s="333"/>
      <c r="DP6" s="587"/>
      <c r="DQ6" s="580">
        <v>118989</v>
      </c>
      <c r="DR6" s="333"/>
      <c r="DS6" s="333"/>
      <c r="DT6" s="333"/>
      <c r="DU6" s="333"/>
      <c r="DV6" s="333"/>
      <c r="DW6" s="333"/>
      <c r="DX6" s="333"/>
      <c r="DY6" s="333"/>
      <c r="DZ6" s="333"/>
      <c r="EA6" s="333"/>
      <c r="EB6" s="333"/>
      <c r="EC6" s="605"/>
    </row>
    <row r="7" spans="2:143" ht="11.25" customHeight="1" x14ac:dyDescent="0.2">
      <c r="B7" s="572" t="s">
        <v>41</v>
      </c>
      <c r="C7" s="380"/>
      <c r="D7" s="380"/>
      <c r="E7" s="380"/>
      <c r="F7" s="380"/>
      <c r="G7" s="380"/>
      <c r="H7" s="380"/>
      <c r="I7" s="380"/>
      <c r="J7" s="380"/>
      <c r="K7" s="380"/>
      <c r="L7" s="380"/>
      <c r="M7" s="380"/>
      <c r="N7" s="380"/>
      <c r="O7" s="380"/>
      <c r="P7" s="380"/>
      <c r="Q7" s="573"/>
      <c r="R7" s="574">
        <v>831</v>
      </c>
      <c r="S7" s="333"/>
      <c r="T7" s="333"/>
      <c r="U7" s="333"/>
      <c r="V7" s="333"/>
      <c r="W7" s="333"/>
      <c r="X7" s="333"/>
      <c r="Y7" s="587"/>
      <c r="Z7" s="607">
        <v>0</v>
      </c>
      <c r="AA7" s="607"/>
      <c r="AB7" s="607"/>
      <c r="AC7" s="607"/>
      <c r="AD7" s="608">
        <v>831</v>
      </c>
      <c r="AE7" s="608"/>
      <c r="AF7" s="608"/>
      <c r="AG7" s="608"/>
      <c r="AH7" s="608"/>
      <c r="AI7" s="608"/>
      <c r="AJ7" s="608"/>
      <c r="AK7" s="608"/>
      <c r="AL7" s="577">
        <v>0</v>
      </c>
      <c r="AM7" s="321"/>
      <c r="AN7" s="321"/>
      <c r="AO7" s="609"/>
      <c r="AP7" s="572" t="s">
        <v>326</v>
      </c>
      <c r="AQ7" s="380"/>
      <c r="AR7" s="380"/>
      <c r="AS7" s="380"/>
      <c r="AT7" s="380"/>
      <c r="AU7" s="380"/>
      <c r="AV7" s="380"/>
      <c r="AW7" s="380"/>
      <c r="AX7" s="380"/>
      <c r="AY7" s="380"/>
      <c r="AZ7" s="380"/>
      <c r="BA7" s="380"/>
      <c r="BB7" s="380"/>
      <c r="BC7" s="380"/>
      <c r="BD7" s="380"/>
      <c r="BE7" s="380"/>
      <c r="BF7" s="573"/>
      <c r="BG7" s="574">
        <v>1578493</v>
      </c>
      <c r="BH7" s="333"/>
      <c r="BI7" s="333"/>
      <c r="BJ7" s="333"/>
      <c r="BK7" s="333"/>
      <c r="BL7" s="333"/>
      <c r="BM7" s="333"/>
      <c r="BN7" s="587"/>
      <c r="BO7" s="607">
        <v>30.2</v>
      </c>
      <c r="BP7" s="607"/>
      <c r="BQ7" s="607"/>
      <c r="BR7" s="607"/>
      <c r="BS7" s="608">
        <v>196926</v>
      </c>
      <c r="BT7" s="608"/>
      <c r="BU7" s="608"/>
      <c r="BV7" s="608"/>
      <c r="BW7" s="608"/>
      <c r="BX7" s="608"/>
      <c r="BY7" s="608"/>
      <c r="BZ7" s="608"/>
      <c r="CA7" s="608"/>
      <c r="CB7" s="628"/>
      <c r="CD7" s="572" t="s">
        <v>328</v>
      </c>
      <c r="CE7" s="380"/>
      <c r="CF7" s="380"/>
      <c r="CG7" s="380"/>
      <c r="CH7" s="380"/>
      <c r="CI7" s="380"/>
      <c r="CJ7" s="380"/>
      <c r="CK7" s="380"/>
      <c r="CL7" s="380"/>
      <c r="CM7" s="380"/>
      <c r="CN7" s="380"/>
      <c r="CO7" s="380"/>
      <c r="CP7" s="380"/>
      <c r="CQ7" s="573"/>
      <c r="CR7" s="574">
        <v>1856960</v>
      </c>
      <c r="CS7" s="333"/>
      <c r="CT7" s="333"/>
      <c r="CU7" s="333"/>
      <c r="CV7" s="333"/>
      <c r="CW7" s="333"/>
      <c r="CX7" s="333"/>
      <c r="CY7" s="587"/>
      <c r="CZ7" s="607">
        <v>22.5</v>
      </c>
      <c r="DA7" s="607"/>
      <c r="DB7" s="607"/>
      <c r="DC7" s="607"/>
      <c r="DD7" s="580">
        <v>75631</v>
      </c>
      <c r="DE7" s="333"/>
      <c r="DF7" s="333"/>
      <c r="DG7" s="333"/>
      <c r="DH7" s="333"/>
      <c r="DI7" s="333"/>
      <c r="DJ7" s="333"/>
      <c r="DK7" s="333"/>
      <c r="DL7" s="333"/>
      <c r="DM7" s="333"/>
      <c r="DN7" s="333"/>
      <c r="DO7" s="333"/>
      <c r="DP7" s="587"/>
      <c r="DQ7" s="580">
        <v>1624945</v>
      </c>
      <c r="DR7" s="333"/>
      <c r="DS7" s="333"/>
      <c r="DT7" s="333"/>
      <c r="DU7" s="333"/>
      <c r="DV7" s="333"/>
      <c r="DW7" s="333"/>
      <c r="DX7" s="333"/>
      <c r="DY7" s="333"/>
      <c r="DZ7" s="333"/>
      <c r="EA7" s="333"/>
      <c r="EB7" s="333"/>
      <c r="EC7" s="605"/>
    </row>
    <row r="8" spans="2:143" ht="11.25" customHeight="1" x14ac:dyDescent="0.2">
      <c r="B8" s="572" t="s">
        <v>329</v>
      </c>
      <c r="C8" s="380"/>
      <c r="D8" s="380"/>
      <c r="E8" s="380"/>
      <c r="F8" s="380"/>
      <c r="G8" s="380"/>
      <c r="H8" s="380"/>
      <c r="I8" s="380"/>
      <c r="J8" s="380"/>
      <c r="K8" s="380"/>
      <c r="L8" s="380"/>
      <c r="M8" s="380"/>
      <c r="N8" s="380"/>
      <c r="O8" s="380"/>
      <c r="P8" s="380"/>
      <c r="Q8" s="573"/>
      <c r="R8" s="574">
        <v>16335</v>
      </c>
      <c r="S8" s="333"/>
      <c r="T8" s="333"/>
      <c r="U8" s="333"/>
      <c r="V8" s="333"/>
      <c r="W8" s="333"/>
      <c r="X8" s="333"/>
      <c r="Y8" s="587"/>
      <c r="Z8" s="607">
        <v>0.2</v>
      </c>
      <c r="AA8" s="607"/>
      <c r="AB8" s="607"/>
      <c r="AC8" s="607"/>
      <c r="AD8" s="608">
        <v>16335</v>
      </c>
      <c r="AE8" s="608"/>
      <c r="AF8" s="608"/>
      <c r="AG8" s="608"/>
      <c r="AH8" s="608"/>
      <c r="AI8" s="608"/>
      <c r="AJ8" s="608"/>
      <c r="AK8" s="608"/>
      <c r="AL8" s="577">
        <v>0.3</v>
      </c>
      <c r="AM8" s="321"/>
      <c r="AN8" s="321"/>
      <c r="AO8" s="609"/>
      <c r="AP8" s="572" t="s">
        <v>122</v>
      </c>
      <c r="AQ8" s="380"/>
      <c r="AR8" s="380"/>
      <c r="AS8" s="380"/>
      <c r="AT8" s="380"/>
      <c r="AU8" s="380"/>
      <c r="AV8" s="380"/>
      <c r="AW8" s="380"/>
      <c r="AX8" s="380"/>
      <c r="AY8" s="380"/>
      <c r="AZ8" s="380"/>
      <c r="BA8" s="380"/>
      <c r="BB8" s="380"/>
      <c r="BC8" s="380"/>
      <c r="BD8" s="380"/>
      <c r="BE8" s="380"/>
      <c r="BF8" s="573"/>
      <c r="BG8" s="574">
        <v>27169</v>
      </c>
      <c r="BH8" s="333"/>
      <c r="BI8" s="333"/>
      <c r="BJ8" s="333"/>
      <c r="BK8" s="333"/>
      <c r="BL8" s="333"/>
      <c r="BM8" s="333"/>
      <c r="BN8" s="587"/>
      <c r="BO8" s="607">
        <v>0.5</v>
      </c>
      <c r="BP8" s="607"/>
      <c r="BQ8" s="607"/>
      <c r="BR8" s="607"/>
      <c r="BS8" s="608" t="s">
        <v>202</v>
      </c>
      <c r="BT8" s="608"/>
      <c r="BU8" s="608"/>
      <c r="BV8" s="608"/>
      <c r="BW8" s="608"/>
      <c r="BX8" s="608"/>
      <c r="BY8" s="608"/>
      <c r="BZ8" s="608"/>
      <c r="CA8" s="608"/>
      <c r="CB8" s="628"/>
      <c r="CD8" s="572" t="s">
        <v>331</v>
      </c>
      <c r="CE8" s="380"/>
      <c r="CF8" s="380"/>
      <c r="CG8" s="380"/>
      <c r="CH8" s="380"/>
      <c r="CI8" s="380"/>
      <c r="CJ8" s="380"/>
      <c r="CK8" s="380"/>
      <c r="CL8" s="380"/>
      <c r="CM8" s="380"/>
      <c r="CN8" s="380"/>
      <c r="CO8" s="380"/>
      <c r="CP8" s="380"/>
      <c r="CQ8" s="573"/>
      <c r="CR8" s="574">
        <v>2637479</v>
      </c>
      <c r="CS8" s="333"/>
      <c r="CT8" s="333"/>
      <c r="CU8" s="333"/>
      <c r="CV8" s="333"/>
      <c r="CW8" s="333"/>
      <c r="CX8" s="333"/>
      <c r="CY8" s="587"/>
      <c r="CZ8" s="607">
        <v>31.9</v>
      </c>
      <c r="DA8" s="607"/>
      <c r="DB8" s="607"/>
      <c r="DC8" s="607"/>
      <c r="DD8" s="580">
        <v>62487</v>
      </c>
      <c r="DE8" s="333"/>
      <c r="DF8" s="333"/>
      <c r="DG8" s="333"/>
      <c r="DH8" s="333"/>
      <c r="DI8" s="333"/>
      <c r="DJ8" s="333"/>
      <c r="DK8" s="333"/>
      <c r="DL8" s="333"/>
      <c r="DM8" s="333"/>
      <c r="DN8" s="333"/>
      <c r="DO8" s="333"/>
      <c r="DP8" s="587"/>
      <c r="DQ8" s="580">
        <v>1679023</v>
      </c>
      <c r="DR8" s="333"/>
      <c r="DS8" s="333"/>
      <c r="DT8" s="333"/>
      <c r="DU8" s="333"/>
      <c r="DV8" s="333"/>
      <c r="DW8" s="333"/>
      <c r="DX8" s="333"/>
      <c r="DY8" s="333"/>
      <c r="DZ8" s="333"/>
      <c r="EA8" s="333"/>
      <c r="EB8" s="333"/>
      <c r="EC8" s="605"/>
    </row>
    <row r="9" spans="2:143" ht="11.25" customHeight="1" x14ac:dyDescent="0.2">
      <c r="B9" s="572" t="s">
        <v>332</v>
      </c>
      <c r="C9" s="380"/>
      <c r="D9" s="380"/>
      <c r="E9" s="380"/>
      <c r="F9" s="380"/>
      <c r="G9" s="380"/>
      <c r="H9" s="380"/>
      <c r="I9" s="380"/>
      <c r="J9" s="380"/>
      <c r="K9" s="380"/>
      <c r="L9" s="380"/>
      <c r="M9" s="380"/>
      <c r="N9" s="380"/>
      <c r="O9" s="380"/>
      <c r="P9" s="380"/>
      <c r="Q9" s="573"/>
      <c r="R9" s="574">
        <v>11326</v>
      </c>
      <c r="S9" s="333"/>
      <c r="T9" s="333"/>
      <c r="U9" s="333"/>
      <c r="V9" s="333"/>
      <c r="W9" s="333"/>
      <c r="X9" s="333"/>
      <c r="Y9" s="587"/>
      <c r="Z9" s="607">
        <v>0.1</v>
      </c>
      <c r="AA9" s="607"/>
      <c r="AB9" s="607"/>
      <c r="AC9" s="607"/>
      <c r="AD9" s="608">
        <v>11326</v>
      </c>
      <c r="AE9" s="608"/>
      <c r="AF9" s="608"/>
      <c r="AG9" s="608"/>
      <c r="AH9" s="608"/>
      <c r="AI9" s="608"/>
      <c r="AJ9" s="608"/>
      <c r="AK9" s="608"/>
      <c r="AL9" s="577">
        <v>0.2</v>
      </c>
      <c r="AM9" s="321"/>
      <c r="AN9" s="321"/>
      <c r="AO9" s="609"/>
      <c r="AP9" s="572" t="s">
        <v>334</v>
      </c>
      <c r="AQ9" s="380"/>
      <c r="AR9" s="380"/>
      <c r="AS9" s="380"/>
      <c r="AT9" s="380"/>
      <c r="AU9" s="380"/>
      <c r="AV9" s="380"/>
      <c r="AW9" s="380"/>
      <c r="AX9" s="380"/>
      <c r="AY9" s="380"/>
      <c r="AZ9" s="380"/>
      <c r="BA9" s="380"/>
      <c r="BB9" s="380"/>
      <c r="BC9" s="380"/>
      <c r="BD9" s="380"/>
      <c r="BE9" s="380"/>
      <c r="BF9" s="573"/>
      <c r="BG9" s="574">
        <v>759745</v>
      </c>
      <c r="BH9" s="333"/>
      <c r="BI9" s="333"/>
      <c r="BJ9" s="333"/>
      <c r="BK9" s="333"/>
      <c r="BL9" s="333"/>
      <c r="BM9" s="333"/>
      <c r="BN9" s="587"/>
      <c r="BO9" s="607">
        <v>14.5</v>
      </c>
      <c r="BP9" s="607"/>
      <c r="BQ9" s="607"/>
      <c r="BR9" s="607"/>
      <c r="BS9" s="608" t="s">
        <v>202</v>
      </c>
      <c r="BT9" s="608"/>
      <c r="BU9" s="608"/>
      <c r="BV9" s="608"/>
      <c r="BW9" s="608"/>
      <c r="BX9" s="608"/>
      <c r="BY9" s="608"/>
      <c r="BZ9" s="608"/>
      <c r="CA9" s="608"/>
      <c r="CB9" s="628"/>
      <c r="CD9" s="572" t="s">
        <v>336</v>
      </c>
      <c r="CE9" s="380"/>
      <c r="CF9" s="380"/>
      <c r="CG9" s="380"/>
      <c r="CH9" s="380"/>
      <c r="CI9" s="380"/>
      <c r="CJ9" s="380"/>
      <c r="CK9" s="380"/>
      <c r="CL9" s="380"/>
      <c r="CM9" s="380"/>
      <c r="CN9" s="380"/>
      <c r="CO9" s="380"/>
      <c r="CP9" s="380"/>
      <c r="CQ9" s="573"/>
      <c r="CR9" s="574">
        <v>629340</v>
      </c>
      <c r="CS9" s="333"/>
      <c r="CT9" s="333"/>
      <c r="CU9" s="333"/>
      <c r="CV9" s="333"/>
      <c r="CW9" s="333"/>
      <c r="CX9" s="333"/>
      <c r="CY9" s="587"/>
      <c r="CZ9" s="607">
        <v>7.6</v>
      </c>
      <c r="DA9" s="607"/>
      <c r="DB9" s="607"/>
      <c r="DC9" s="607"/>
      <c r="DD9" s="580">
        <v>1741</v>
      </c>
      <c r="DE9" s="333"/>
      <c r="DF9" s="333"/>
      <c r="DG9" s="333"/>
      <c r="DH9" s="333"/>
      <c r="DI9" s="333"/>
      <c r="DJ9" s="333"/>
      <c r="DK9" s="333"/>
      <c r="DL9" s="333"/>
      <c r="DM9" s="333"/>
      <c r="DN9" s="333"/>
      <c r="DO9" s="333"/>
      <c r="DP9" s="587"/>
      <c r="DQ9" s="580">
        <v>530427</v>
      </c>
      <c r="DR9" s="333"/>
      <c r="DS9" s="333"/>
      <c r="DT9" s="333"/>
      <c r="DU9" s="333"/>
      <c r="DV9" s="333"/>
      <c r="DW9" s="333"/>
      <c r="DX9" s="333"/>
      <c r="DY9" s="333"/>
      <c r="DZ9" s="333"/>
      <c r="EA9" s="333"/>
      <c r="EB9" s="333"/>
      <c r="EC9" s="605"/>
    </row>
    <row r="10" spans="2:143" ht="11.25" customHeight="1" x14ac:dyDescent="0.2">
      <c r="B10" s="572" t="s">
        <v>131</v>
      </c>
      <c r="C10" s="380"/>
      <c r="D10" s="380"/>
      <c r="E10" s="380"/>
      <c r="F10" s="380"/>
      <c r="G10" s="380"/>
      <c r="H10" s="380"/>
      <c r="I10" s="380"/>
      <c r="J10" s="380"/>
      <c r="K10" s="380"/>
      <c r="L10" s="380"/>
      <c r="M10" s="380"/>
      <c r="N10" s="380"/>
      <c r="O10" s="380"/>
      <c r="P10" s="380"/>
      <c r="Q10" s="573"/>
      <c r="R10" s="574" t="s">
        <v>202</v>
      </c>
      <c r="S10" s="333"/>
      <c r="T10" s="333"/>
      <c r="U10" s="333"/>
      <c r="V10" s="333"/>
      <c r="W10" s="333"/>
      <c r="X10" s="333"/>
      <c r="Y10" s="587"/>
      <c r="Z10" s="607" t="s">
        <v>202</v>
      </c>
      <c r="AA10" s="607"/>
      <c r="AB10" s="607"/>
      <c r="AC10" s="607"/>
      <c r="AD10" s="608" t="s">
        <v>202</v>
      </c>
      <c r="AE10" s="608"/>
      <c r="AF10" s="608"/>
      <c r="AG10" s="608"/>
      <c r="AH10" s="608"/>
      <c r="AI10" s="608"/>
      <c r="AJ10" s="608"/>
      <c r="AK10" s="608"/>
      <c r="AL10" s="577" t="s">
        <v>202</v>
      </c>
      <c r="AM10" s="321"/>
      <c r="AN10" s="321"/>
      <c r="AO10" s="609"/>
      <c r="AP10" s="572" t="s">
        <v>192</v>
      </c>
      <c r="AQ10" s="380"/>
      <c r="AR10" s="380"/>
      <c r="AS10" s="380"/>
      <c r="AT10" s="380"/>
      <c r="AU10" s="380"/>
      <c r="AV10" s="380"/>
      <c r="AW10" s="380"/>
      <c r="AX10" s="380"/>
      <c r="AY10" s="380"/>
      <c r="AZ10" s="380"/>
      <c r="BA10" s="380"/>
      <c r="BB10" s="380"/>
      <c r="BC10" s="380"/>
      <c r="BD10" s="380"/>
      <c r="BE10" s="380"/>
      <c r="BF10" s="573"/>
      <c r="BG10" s="574">
        <v>243215</v>
      </c>
      <c r="BH10" s="333"/>
      <c r="BI10" s="333"/>
      <c r="BJ10" s="333"/>
      <c r="BK10" s="333"/>
      <c r="BL10" s="333"/>
      <c r="BM10" s="333"/>
      <c r="BN10" s="587"/>
      <c r="BO10" s="607">
        <v>4.5999999999999996</v>
      </c>
      <c r="BP10" s="607"/>
      <c r="BQ10" s="607"/>
      <c r="BR10" s="607"/>
      <c r="BS10" s="608">
        <v>40350</v>
      </c>
      <c r="BT10" s="608"/>
      <c r="BU10" s="608"/>
      <c r="BV10" s="608"/>
      <c r="BW10" s="608"/>
      <c r="BX10" s="608"/>
      <c r="BY10" s="608"/>
      <c r="BZ10" s="608"/>
      <c r="CA10" s="608"/>
      <c r="CB10" s="628"/>
      <c r="CD10" s="572" t="s">
        <v>229</v>
      </c>
      <c r="CE10" s="380"/>
      <c r="CF10" s="380"/>
      <c r="CG10" s="380"/>
      <c r="CH10" s="380"/>
      <c r="CI10" s="380"/>
      <c r="CJ10" s="380"/>
      <c r="CK10" s="380"/>
      <c r="CL10" s="380"/>
      <c r="CM10" s="380"/>
      <c r="CN10" s="380"/>
      <c r="CO10" s="380"/>
      <c r="CP10" s="380"/>
      <c r="CQ10" s="573"/>
      <c r="CR10" s="574">
        <v>3449</v>
      </c>
      <c r="CS10" s="333"/>
      <c r="CT10" s="333"/>
      <c r="CU10" s="333"/>
      <c r="CV10" s="333"/>
      <c r="CW10" s="333"/>
      <c r="CX10" s="333"/>
      <c r="CY10" s="587"/>
      <c r="CZ10" s="607">
        <v>0</v>
      </c>
      <c r="DA10" s="607"/>
      <c r="DB10" s="607"/>
      <c r="DC10" s="607"/>
      <c r="DD10" s="580" t="s">
        <v>202</v>
      </c>
      <c r="DE10" s="333"/>
      <c r="DF10" s="333"/>
      <c r="DG10" s="333"/>
      <c r="DH10" s="333"/>
      <c r="DI10" s="333"/>
      <c r="DJ10" s="333"/>
      <c r="DK10" s="333"/>
      <c r="DL10" s="333"/>
      <c r="DM10" s="333"/>
      <c r="DN10" s="333"/>
      <c r="DO10" s="333"/>
      <c r="DP10" s="587"/>
      <c r="DQ10" s="580">
        <v>449</v>
      </c>
      <c r="DR10" s="333"/>
      <c r="DS10" s="333"/>
      <c r="DT10" s="333"/>
      <c r="DU10" s="333"/>
      <c r="DV10" s="333"/>
      <c r="DW10" s="333"/>
      <c r="DX10" s="333"/>
      <c r="DY10" s="333"/>
      <c r="DZ10" s="333"/>
      <c r="EA10" s="333"/>
      <c r="EB10" s="333"/>
      <c r="EC10" s="605"/>
    </row>
    <row r="11" spans="2:143" ht="11.25" customHeight="1" x14ac:dyDescent="0.2">
      <c r="B11" s="572" t="s">
        <v>99</v>
      </c>
      <c r="C11" s="380"/>
      <c r="D11" s="380"/>
      <c r="E11" s="380"/>
      <c r="F11" s="380"/>
      <c r="G11" s="380"/>
      <c r="H11" s="380"/>
      <c r="I11" s="380"/>
      <c r="J11" s="380"/>
      <c r="K11" s="380"/>
      <c r="L11" s="380"/>
      <c r="M11" s="380"/>
      <c r="N11" s="380"/>
      <c r="O11" s="380"/>
      <c r="P11" s="380"/>
      <c r="Q11" s="573"/>
      <c r="R11" s="574">
        <v>572628</v>
      </c>
      <c r="S11" s="333"/>
      <c r="T11" s="333"/>
      <c r="U11" s="333"/>
      <c r="V11" s="333"/>
      <c r="W11" s="333"/>
      <c r="X11" s="333"/>
      <c r="Y11" s="587"/>
      <c r="Z11" s="577">
        <v>6.6</v>
      </c>
      <c r="AA11" s="321"/>
      <c r="AB11" s="321"/>
      <c r="AC11" s="588"/>
      <c r="AD11" s="580">
        <v>572628</v>
      </c>
      <c r="AE11" s="333"/>
      <c r="AF11" s="333"/>
      <c r="AG11" s="333"/>
      <c r="AH11" s="333"/>
      <c r="AI11" s="333"/>
      <c r="AJ11" s="333"/>
      <c r="AK11" s="587"/>
      <c r="AL11" s="577">
        <v>9.9</v>
      </c>
      <c r="AM11" s="321"/>
      <c r="AN11" s="321"/>
      <c r="AO11" s="609"/>
      <c r="AP11" s="572" t="s">
        <v>338</v>
      </c>
      <c r="AQ11" s="380"/>
      <c r="AR11" s="380"/>
      <c r="AS11" s="380"/>
      <c r="AT11" s="380"/>
      <c r="AU11" s="380"/>
      <c r="AV11" s="380"/>
      <c r="AW11" s="380"/>
      <c r="AX11" s="380"/>
      <c r="AY11" s="380"/>
      <c r="AZ11" s="380"/>
      <c r="BA11" s="380"/>
      <c r="BB11" s="380"/>
      <c r="BC11" s="380"/>
      <c r="BD11" s="380"/>
      <c r="BE11" s="380"/>
      <c r="BF11" s="573"/>
      <c r="BG11" s="574">
        <v>548364</v>
      </c>
      <c r="BH11" s="333"/>
      <c r="BI11" s="333"/>
      <c r="BJ11" s="333"/>
      <c r="BK11" s="333"/>
      <c r="BL11" s="333"/>
      <c r="BM11" s="333"/>
      <c r="BN11" s="587"/>
      <c r="BO11" s="607">
        <v>10.5</v>
      </c>
      <c r="BP11" s="607"/>
      <c r="BQ11" s="607"/>
      <c r="BR11" s="607"/>
      <c r="BS11" s="608">
        <v>156576</v>
      </c>
      <c r="BT11" s="608"/>
      <c r="BU11" s="608"/>
      <c r="BV11" s="608"/>
      <c r="BW11" s="608"/>
      <c r="BX11" s="608"/>
      <c r="BY11" s="608"/>
      <c r="BZ11" s="608"/>
      <c r="CA11" s="608"/>
      <c r="CB11" s="628"/>
      <c r="CD11" s="572" t="s">
        <v>341</v>
      </c>
      <c r="CE11" s="380"/>
      <c r="CF11" s="380"/>
      <c r="CG11" s="380"/>
      <c r="CH11" s="380"/>
      <c r="CI11" s="380"/>
      <c r="CJ11" s="380"/>
      <c r="CK11" s="380"/>
      <c r="CL11" s="380"/>
      <c r="CM11" s="380"/>
      <c r="CN11" s="380"/>
      <c r="CO11" s="380"/>
      <c r="CP11" s="380"/>
      <c r="CQ11" s="573"/>
      <c r="CR11" s="574">
        <v>146536</v>
      </c>
      <c r="CS11" s="333"/>
      <c r="CT11" s="333"/>
      <c r="CU11" s="333"/>
      <c r="CV11" s="333"/>
      <c r="CW11" s="333"/>
      <c r="CX11" s="333"/>
      <c r="CY11" s="587"/>
      <c r="CZ11" s="607">
        <v>1.8</v>
      </c>
      <c r="DA11" s="607"/>
      <c r="DB11" s="607"/>
      <c r="DC11" s="607"/>
      <c r="DD11" s="580">
        <v>624</v>
      </c>
      <c r="DE11" s="333"/>
      <c r="DF11" s="333"/>
      <c r="DG11" s="333"/>
      <c r="DH11" s="333"/>
      <c r="DI11" s="333"/>
      <c r="DJ11" s="333"/>
      <c r="DK11" s="333"/>
      <c r="DL11" s="333"/>
      <c r="DM11" s="333"/>
      <c r="DN11" s="333"/>
      <c r="DO11" s="333"/>
      <c r="DP11" s="587"/>
      <c r="DQ11" s="580">
        <v>104573</v>
      </c>
      <c r="DR11" s="333"/>
      <c r="DS11" s="333"/>
      <c r="DT11" s="333"/>
      <c r="DU11" s="333"/>
      <c r="DV11" s="333"/>
      <c r="DW11" s="333"/>
      <c r="DX11" s="333"/>
      <c r="DY11" s="333"/>
      <c r="DZ11" s="333"/>
      <c r="EA11" s="333"/>
      <c r="EB11" s="333"/>
      <c r="EC11" s="605"/>
    </row>
    <row r="12" spans="2:143" ht="11.25" customHeight="1" x14ac:dyDescent="0.2">
      <c r="B12" s="572" t="s">
        <v>149</v>
      </c>
      <c r="C12" s="380"/>
      <c r="D12" s="380"/>
      <c r="E12" s="380"/>
      <c r="F12" s="380"/>
      <c r="G12" s="380"/>
      <c r="H12" s="380"/>
      <c r="I12" s="380"/>
      <c r="J12" s="380"/>
      <c r="K12" s="380"/>
      <c r="L12" s="380"/>
      <c r="M12" s="380"/>
      <c r="N12" s="380"/>
      <c r="O12" s="380"/>
      <c r="P12" s="380"/>
      <c r="Q12" s="573"/>
      <c r="R12" s="574" t="s">
        <v>202</v>
      </c>
      <c r="S12" s="333"/>
      <c r="T12" s="333"/>
      <c r="U12" s="333"/>
      <c r="V12" s="333"/>
      <c r="W12" s="333"/>
      <c r="X12" s="333"/>
      <c r="Y12" s="587"/>
      <c r="Z12" s="607" t="s">
        <v>202</v>
      </c>
      <c r="AA12" s="607"/>
      <c r="AB12" s="607"/>
      <c r="AC12" s="607"/>
      <c r="AD12" s="608" t="s">
        <v>202</v>
      </c>
      <c r="AE12" s="608"/>
      <c r="AF12" s="608"/>
      <c r="AG12" s="608"/>
      <c r="AH12" s="608"/>
      <c r="AI12" s="608"/>
      <c r="AJ12" s="608"/>
      <c r="AK12" s="608"/>
      <c r="AL12" s="577" t="s">
        <v>202</v>
      </c>
      <c r="AM12" s="321"/>
      <c r="AN12" s="321"/>
      <c r="AO12" s="609"/>
      <c r="AP12" s="572" t="s">
        <v>342</v>
      </c>
      <c r="AQ12" s="380"/>
      <c r="AR12" s="380"/>
      <c r="AS12" s="380"/>
      <c r="AT12" s="380"/>
      <c r="AU12" s="380"/>
      <c r="AV12" s="380"/>
      <c r="AW12" s="380"/>
      <c r="AX12" s="380"/>
      <c r="AY12" s="380"/>
      <c r="AZ12" s="380"/>
      <c r="BA12" s="380"/>
      <c r="BB12" s="380"/>
      <c r="BC12" s="380"/>
      <c r="BD12" s="380"/>
      <c r="BE12" s="380"/>
      <c r="BF12" s="573"/>
      <c r="BG12" s="574">
        <v>3007116</v>
      </c>
      <c r="BH12" s="333"/>
      <c r="BI12" s="333"/>
      <c r="BJ12" s="333"/>
      <c r="BK12" s="333"/>
      <c r="BL12" s="333"/>
      <c r="BM12" s="333"/>
      <c r="BN12" s="587"/>
      <c r="BO12" s="607">
        <v>57.5</v>
      </c>
      <c r="BP12" s="607"/>
      <c r="BQ12" s="607"/>
      <c r="BR12" s="607"/>
      <c r="BS12" s="608" t="s">
        <v>202</v>
      </c>
      <c r="BT12" s="608"/>
      <c r="BU12" s="608"/>
      <c r="BV12" s="608"/>
      <c r="BW12" s="608"/>
      <c r="BX12" s="608"/>
      <c r="BY12" s="608"/>
      <c r="BZ12" s="608"/>
      <c r="CA12" s="608"/>
      <c r="CB12" s="628"/>
      <c r="CD12" s="572" t="s">
        <v>85</v>
      </c>
      <c r="CE12" s="380"/>
      <c r="CF12" s="380"/>
      <c r="CG12" s="380"/>
      <c r="CH12" s="380"/>
      <c r="CI12" s="380"/>
      <c r="CJ12" s="380"/>
      <c r="CK12" s="380"/>
      <c r="CL12" s="380"/>
      <c r="CM12" s="380"/>
      <c r="CN12" s="380"/>
      <c r="CO12" s="380"/>
      <c r="CP12" s="380"/>
      <c r="CQ12" s="573"/>
      <c r="CR12" s="574">
        <v>234442</v>
      </c>
      <c r="CS12" s="333"/>
      <c r="CT12" s="333"/>
      <c r="CU12" s="333"/>
      <c r="CV12" s="333"/>
      <c r="CW12" s="333"/>
      <c r="CX12" s="333"/>
      <c r="CY12" s="587"/>
      <c r="CZ12" s="607">
        <v>2.8</v>
      </c>
      <c r="DA12" s="607"/>
      <c r="DB12" s="607"/>
      <c r="DC12" s="607"/>
      <c r="DD12" s="580" t="s">
        <v>202</v>
      </c>
      <c r="DE12" s="333"/>
      <c r="DF12" s="333"/>
      <c r="DG12" s="333"/>
      <c r="DH12" s="333"/>
      <c r="DI12" s="333"/>
      <c r="DJ12" s="333"/>
      <c r="DK12" s="333"/>
      <c r="DL12" s="333"/>
      <c r="DM12" s="333"/>
      <c r="DN12" s="333"/>
      <c r="DO12" s="333"/>
      <c r="DP12" s="587"/>
      <c r="DQ12" s="580">
        <v>146663</v>
      </c>
      <c r="DR12" s="333"/>
      <c r="DS12" s="333"/>
      <c r="DT12" s="333"/>
      <c r="DU12" s="333"/>
      <c r="DV12" s="333"/>
      <c r="DW12" s="333"/>
      <c r="DX12" s="333"/>
      <c r="DY12" s="333"/>
      <c r="DZ12" s="333"/>
      <c r="EA12" s="333"/>
      <c r="EB12" s="333"/>
      <c r="EC12" s="605"/>
    </row>
    <row r="13" spans="2:143" ht="11.25" customHeight="1" x14ac:dyDescent="0.2">
      <c r="B13" s="572" t="s">
        <v>343</v>
      </c>
      <c r="C13" s="380"/>
      <c r="D13" s="380"/>
      <c r="E13" s="380"/>
      <c r="F13" s="380"/>
      <c r="G13" s="380"/>
      <c r="H13" s="380"/>
      <c r="I13" s="380"/>
      <c r="J13" s="380"/>
      <c r="K13" s="380"/>
      <c r="L13" s="380"/>
      <c r="M13" s="380"/>
      <c r="N13" s="380"/>
      <c r="O13" s="380"/>
      <c r="P13" s="380"/>
      <c r="Q13" s="573"/>
      <c r="R13" s="574" t="s">
        <v>202</v>
      </c>
      <c r="S13" s="333"/>
      <c r="T13" s="333"/>
      <c r="U13" s="333"/>
      <c r="V13" s="333"/>
      <c r="W13" s="333"/>
      <c r="X13" s="333"/>
      <c r="Y13" s="587"/>
      <c r="Z13" s="607" t="s">
        <v>202</v>
      </c>
      <c r="AA13" s="607"/>
      <c r="AB13" s="607"/>
      <c r="AC13" s="607"/>
      <c r="AD13" s="608" t="s">
        <v>202</v>
      </c>
      <c r="AE13" s="608"/>
      <c r="AF13" s="608"/>
      <c r="AG13" s="608"/>
      <c r="AH13" s="608"/>
      <c r="AI13" s="608"/>
      <c r="AJ13" s="608"/>
      <c r="AK13" s="608"/>
      <c r="AL13" s="577" t="s">
        <v>202</v>
      </c>
      <c r="AM13" s="321"/>
      <c r="AN13" s="321"/>
      <c r="AO13" s="609"/>
      <c r="AP13" s="572" t="s">
        <v>344</v>
      </c>
      <c r="AQ13" s="380"/>
      <c r="AR13" s="380"/>
      <c r="AS13" s="380"/>
      <c r="AT13" s="380"/>
      <c r="AU13" s="380"/>
      <c r="AV13" s="380"/>
      <c r="AW13" s="380"/>
      <c r="AX13" s="380"/>
      <c r="AY13" s="380"/>
      <c r="AZ13" s="380"/>
      <c r="BA13" s="380"/>
      <c r="BB13" s="380"/>
      <c r="BC13" s="380"/>
      <c r="BD13" s="380"/>
      <c r="BE13" s="380"/>
      <c r="BF13" s="573"/>
      <c r="BG13" s="574">
        <v>2989983</v>
      </c>
      <c r="BH13" s="333"/>
      <c r="BI13" s="333"/>
      <c r="BJ13" s="333"/>
      <c r="BK13" s="333"/>
      <c r="BL13" s="333"/>
      <c r="BM13" s="333"/>
      <c r="BN13" s="587"/>
      <c r="BO13" s="607">
        <v>57.1</v>
      </c>
      <c r="BP13" s="607"/>
      <c r="BQ13" s="607"/>
      <c r="BR13" s="607"/>
      <c r="BS13" s="608" t="s">
        <v>202</v>
      </c>
      <c r="BT13" s="608"/>
      <c r="BU13" s="608"/>
      <c r="BV13" s="608"/>
      <c r="BW13" s="608"/>
      <c r="BX13" s="608"/>
      <c r="BY13" s="608"/>
      <c r="BZ13" s="608"/>
      <c r="CA13" s="608"/>
      <c r="CB13" s="628"/>
      <c r="CD13" s="572" t="s">
        <v>346</v>
      </c>
      <c r="CE13" s="380"/>
      <c r="CF13" s="380"/>
      <c r="CG13" s="380"/>
      <c r="CH13" s="380"/>
      <c r="CI13" s="380"/>
      <c r="CJ13" s="380"/>
      <c r="CK13" s="380"/>
      <c r="CL13" s="380"/>
      <c r="CM13" s="380"/>
      <c r="CN13" s="380"/>
      <c r="CO13" s="380"/>
      <c r="CP13" s="380"/>
      <c r="CQ13" s="573"/>
      <c r="CR13" s="574">
        <v>853236</v>
      </c>
      <c r="CS13" s="333"/>
      <c r="CT13" s="333"/>
      <c r="CU13" s="333"/>
      <c r="CV13" s="333"/>
      <c r="CW13" s="333"/>
      <c r="CX13" s="333"/>
      <c r="CY13" s="587"/>
      <c r="CZ13" s="607">
        <v>10.3</v>
      </c>
      <c r="DA13" s="607"/>
      <c r="DB13" s="607"/>
      <c r="DC13" s="607"/>
      <c r="DD13" s="580">
        <v>433653</v>
      </c>
      <c r="DE13" s="333"/>
      <c r="DF13" s="333"/>
      <c r="DG13" s="333"/>
      <c r="DH13" s="333"/>
      <c r="DI13" s="333"/>
      <c r="DJ13" s="333"/>
      <c r="DK13" s="333"/>
      <c r="DL13" s="333"/>
      <c r="DM13" s="333"/>
      <c r="DN13" s="333"/>
      <c r="DO13" s="333"/>
      <c r="DP13" s="587"/>
      <c r="DQ13" s="580">
        <v>453257</v>
      </c>
      <c r="DR13" s="333"/>
      <c r="DS13" s="333"/>
      <c r="DT13" s="333"/>
      <c r="DU13" s="333"/>
      <c r="DV13" s="333"/>
      <c r="DW13" s="333"/>
      <c r="DX13" s="333"/>
      <c r="DY13" s="333"/>
      <c r="DZ13" s="333"/>
      <c r="EA13" s="333"/>
      <c r="EB13" s="333"/>
      <c r="EC13" s="605"/>
    </row>
    <row r="14" spans="2:143" ht="11.25" customHeight="1" x14ac:dyDescent="0.2">
      <c r="B14" s="572" t="s">
        <v>347</v>
      </c>
      <c r="C14" s="380"/>
      <c r="D14" s="380"/>
      <c r="E14" s="380"/>
      <c r="F14" s="380"/>
      <c r="G14" s="380"/>
      <c r="H14" s="380"/>
      <c r="I14" s="380"/>
      <c r="J14" s="380"/>
      <c r="K14" s="380"/>
      <c r="L14" s="380"/>
      <c r="M14" s="380"/>
      <c r="N14" s="380"/>
      <c r="O14" s="380"/>
      <c r="P14" s="380"/>
      <c r="Q14" s="573"/>
      <c r="R14" s="574">
        <v>213</v>
      </c>
      <c r="S14" s="333"/>
      <c r="T14" s="333"/>
      <c r="U14" s="333"/>
      <c r="V14" s="333"/>
      <c r="W14" s="333"/>
      <c r="X14" s="333"/>
      <c r="Y14" s="587"/>
      <c r="Z14" s="607">
        <v>0</v>
      </c>
      <c r="AA14" s="607"/>
      <c r="AB14" s="607"/>
      <c r="AC14" s="607"/>
      <c r="AD14" s="608">
        <v>213</v>
      </c>
      <c r="AE14" s="608"/>
      <c r="AF14" s="608"/>
      <c r="AG14" s="608"/>
      <c r="AH14" s="608"/>
      <c r="AI14" s="608"/>
      <c r="AJ14" s="608"/>
      <c r="AK14" s="608"/>
      <c r="AL14" s="577">
        <v>0</v>
      </c>
      <c r="AM14" s="321"/>
      <c r="AN14" s="321"/>
      <c r="AO14" s="609"/>
      <c r="AP14" s="572" t="s">
        <v>220</v>
      </c>
      <c r="AQ14" s="380"/>
      <c r="AR14" s="380"/>
      <c r="AS14" s="380"/>
      <c r="AT14" s="380"/>
      <c r="AU14" s="380"/>
      <c r="AV14" s="380"/>
      <c r="AW14" s="380"/>
      <c r="AX14" s="380"/>
      <c r="AY14" s="380"/>
      <c r="AZ14" s="380"/>
      <c r="BA14" s="380"/>
      <c r="BB14" s="380"/>
      <c r="BC14" s="380"/>
      <c r="BD14" s="380"/>
      <c r="BE14" s="380"/>
      <c r="BF14" s="573"/>
      <c r="BG14" s="574">
        <v>66521</v>
      </c>
      <c r="BH14" s="333"/>
      <c r="BI14" s="333"/>
      <c r="BJ14" s="333"/>
      <c r="BK14" s="333"/>
      <c r="BL14" s="333"/>
      <c r="BM14" s="333"/>
      <c r="BN14" s="587"/>
      <c r="BO14" s="607">
        <v>1.3</v>
      </c>
      <c r="BP14" s="607"/>
      <c r="BQ14" s="607"/>
      <c r="BR14" s="607"/>
      <c r="BS14" s="608" t="s">
        <v>202</v>
      </c>
      <c r="BT14" s="608"/>
      <c r="BU14" s="608"/>
      <c r="BV14" s="608"/>
      <c r="BW14" s="608"/>
      <c r="BX14" s="608"/>
      <c r="BY14" s="608"/>
      <c r="BZ14" s="608"/>
      <c r="CA14" s="608"/>
      <c r="CB14" s="628"/>
      <c r="CD14" s="572" t="s">
        <v>65</v>
      </c>
      <c r="CE14" s="380"/>
      <c r="CF14" s="380"/>
      <c r="CG14" s="380"/>
      <c r="CH14" s="380"/>
      <c r="CI14" s="380"/>
      <c r="CJ14" s="380"/>
      <c r="CK14" s="380"/>
      <c r="CL14" s="380"/>
      <c r="CM14" s="380"/>
      <c r="CN14" s="380"/>
      <c r="CO14" s="380"/>
      <c r="CP14" s="380"/>
      <c r="CQ14" s="573"/>
      <c r="CR14" s="574">
        <v>434802</v>
      </c>
      <c r="CS14" s="333"/>
      <c r="CT14" s="333"/>
      <c r="CU14" s="333"/>
      <c r="CV14" s="333"/>
      <c r="CW14" s="333"/>
      <c r="CX14" s="333"/>
      <c r="CY14" s="587"/>
      <c r="CZ14" s="607">
        <v>5.3</v>
      </c>
      <c r="DA14" s="607"/>
      <c r="DB14" s="607"/>
      <c r="DC14" s="607"/>
      <c r="DD14" s="580">
        <v>93608</v>
      </c>
      <c r="DE14" s="333"/>
      <c r="DF14" s="333"/>
      <c r="DG14" s="333"/>
      <c r="DH14" s="333"/>
      <c r="DI14" s="333"/>
      <c r="DJ14" s="333"/>
      <c r="DK14" s="333"/>
      <c r="DL14" s="333"/>
      <c r="DM14" s="333"/>
      <c r="DN14" s="333"/>
      <c r="DO14" s="333"/>
      <c r="DP14" s="587"/>
      <c r="DQ14" s="580">
        <v>357435</v>
      </c>
      <c r="DR14" s="333"/>
      <c r="DS14" s="333"/>
      <c r="DT14" s="333"/>
      <c r="DU14" s="333"/>
      <c r="DV14" s="333"/>
      <c r="DW14" s="333"/>
      <c r="DX14" s="333"/>
      <c r="DY14" s="333"/>
      <c r="DZ14" s="333"/>
      <c r="EA14" s="333"/>
      <c r="EB14" s="333"/>
      <c r="EC14" s="605"/>
    </row>
    <row r="15" spans="2:143" ht="11.25" customHeight="1" x14ac:dyDescent="0.2">
      <c r="B15" s="572" t="s">
        <v>317</v>
      </c>
      <c r="C15" s="380"/>
      <c r="D15" s="380"/>
      <c r="E15" s="380"/>
      <c r="F15" s="380"/>
      <c r="G15" s="380"/>
      <c r="H15" s="380"/>
      <c r="I15" s="380"/>
      <c r="J15" s="380"/>
      <c r="K15" s="380"/>
      <c r="L15" s="380"/>
      <c r="M15" s="380"/>
      <c r="N15" s="380"/>
      <c r="O15" s="380"/>
      <c r="P15" s="380"/>
      <c r="Q15" s="573"/>
      <c r="R15" s="574" t="s">
        <v>202</v>
      </c>
      <c r="S15" s="333"/>
      <c r="T15" s="333"/>
      <c r="U15" s="333"/>
      <c r="V15" s="333"/>
      <c r="W15" s="333"/>
      <c r="X15" s="333"/>
      <c r="Y15" s="587"/>
      <c r="Z15" s="607" t="s">
        <v>202</v>
      </c>
      <c r="AA15" s="607"/>
      <c r="AB15" s="607"/>
      <c r="AC15" s="607"/>
      <c r="AD15" s="608" t="s">
        <v>202</v>
      </c>
      <c r="AE15" s="608"/>
      <c r="AF15" s="608"/>
      <c r="AG15" s="608"/>
      <c r="AH15" s="608"/>
      <c r="AI15" s="608"/>
      <c r="AJ15" s="608"/>
      <c r="AK15" s="608"/>
      <c r="AL15" s="577" t="s">
        <v>202</v>
      </c>
      <c r="AM15" s="321"/>
      <c r="AN15" s="321"/>
      <c r="AO15" s="609"/>
      <c r="AP15" s="572" t="s">
        <v>349</v>
      </c>
      <c r="AQ15" s="380"/>
      <c r="AR15" s="380"/>
      <c r="AS15" s="380"/>
      <c r="AT15" s="380"/>
      <c r="AU15" s="380"/>
      <c r="AV15" s="380"/>
      <c r="AW15" s="380"/>
      <c r="AX15" s="380"/>
      <c r="AY15" s="380"/>
      <c r="AZ15" s="380"/>
      <c r="BA15" s="380"/>
      <c r="BB15" s="380"/>
      <c r="BC15" s="380"/>
      <c r="BD15" s="380"/>
      <c r="BE15" s="380"/>
      <c r="BF15" s="573"/>
      <c r="BG15" s="574">
        <v>250621</v>
      </c>
      <c r="BH15" s="333"/>
      <c r="BI15" s="333"/>
      <c r="BJ15" s="333"/>
      <c r="BK15" s="333"/>
      <c r="BL15" s="333"/>
      <c r="BM15" s="333"/>
      <c r="BN15" s="587"/>
      <c r="BO15" s="607">
        <v>4.8</v>
      </c>
      <c r="BP15" s="607"/>
      <c r="BQ15" s="607"/>
      <c r="BR15" s="607"/>
      <c r="BS15" s="608" t="s">
        <v>202</v>
      </c>
      <c r="BT15" s="608"/>
      <c r="BU15" s="608"/>
      <c r="BV15" s="608"/>
      <c r="BW15" s="608"/>
      <c r="BX15" s="608"/>
      <c r="BY15" s="608"/>
      <c r="BZ15" s="608"/>
      <c r="CA15" s="608"/>
      <c r="CB15" s="628"/>
      <c r="CD15" s="572" t="s">
        <v>351</v>
      </c>
      <c r="CE15" s="380"/>
      <c r="CF15" s="380"/>
      <c r="CG15" s="380"/>
      <c r="CH15" s="380"/>
      <c r="CI15" s="380"/>
      <c r="CJ15" s="380"/>
      <c r="CK15" s="380"/>
      <c r="CL15" s="380"/>
      <c r="CM15" s="380"/>
      <c r="CN15" s="380"/>
      <c r="CO15" s="380"/>
      <c r="CP15" s="380"/>
      <c r="CQ15" s="573"/>
      <c r="CR15" s="574">
        <v>915977</v>
      </c>
      <c r="CS15" s="333"/>
      <c r="CT15" s="333"/>
      <c r="CU15" s="333"/>
      <c r="CV15" s="333"/>
      <c r="CW15" s="333"/>
      <c r="CX15" s="333"/>
      <c r="CY15" s="587"/>
      <c r="CZ15" s="607">
        <v>11.1</v>
      </c>
      <c r="DA15" s="607"/>
      <c r="DB15" s="607"/>
      <c r="DC15" s="607"/>
      <c r="DD15" s="580">
        <v>58496</v>
      </c>
      <c r="DE15" s="333"/>
      <c r="DF15" s="333"/>
      <c r="DG15" s="333"/>
      <c r="DH15" s="333"/>
      <c r="DI15" s="333"/>
      <c r="DJ15" s="333"/>
      <c r="DK15" s="333"/>
      <c r="DL15" s="333"/>
      <c r="DM15" s="333"/>
      <c r="DN15" s="333"/>
      <c r="DO15" s="333"/>
      <c r="DP15" s="587"/>
      <c r="DQ15" s="580">
        <v>805663</v>
      </c>
      <c r="DR15" s="333"/>
      <c r="DS15" s="333"/>
      <c r="DT15" s="333"/>
      <c r="DU15" s="333"/>
      <c r="DV15" s="333"/>
      <c r="DW15" s="333"/>
      <c r="DX15" s="333"/>
      <c r="DY15" s="333"/>
      <c r="DZ15" s="333"/>
      <c r="EA15" s="333"/>
      <c r="EB15" s="333"/>
      <c r="EC15" s="605"/>
    </row>
    <row r="16" spans="2:143" ht="11.25" customHeight="1" x14ac:dyDescent="0.2">
      <c r="B16" s="572" t="s">
        <v>352</v>
      </c>
      <c r="C16" s="380"/>
      <c r="D16" s="380"/>
      <c r="E16" s="380"/>
      <c r="F16" s="380"/>
      <c r="G16" s="380"/>
      <c r="H16" s="380"/>
      <c r="I16" s="380"/>
      <c r="J16" s="380"/>
      <c r="K16" s="380"/>
      <c r="L16" s="380"/>
      <c r="M16" s="380"/>
      <c r="N16" s="380"/>
      <c r="O16" s="380"/>
      <c r="P16" s="380"/>
      <c r="Q16" s="573"/>
      <c r="R16" s="574">
        <v>10156</v>
      </c>
      <c r="S16" s="333"/>
      <c r="T16" s="333"/>
      <c r="U16" s="333"/>
      <c r="V16" s="333"/>
      <c r="W16" s="333"/>
      <c r="X16" s="333"/>
      <c r="Y16" s="587"/>
      <c r="Z16" s="607">
        <v>0.1</v>
      </c>
      <c r="AA16" s="607"/>
      <c r="AB16" s="607"/>
      <c r="AC16" s="607"/>
      <c r="AD16" s="608">
        <v>10156</v>
      </c>
      <c r="AE16" s="608"/>
      <c r="AF16" s="608"/>
      <c r="AG16" s="608"/>
      <c r="AH16" s="608"/>
      <c r="AI16" s="608"/>
      <c r="AJ16" s="608"/>
      <c r="AK16" s="608"/>
      <c r="AL16" s="577">
        <v>0.2</v>
      </c>
      <c r="AM16" s="321"/>
      <c r="AN16" s="321"/>
      <c r="AO16" s="609"/>
      <c r="AP16" s="572" t="s">
        <v>353</v>
      </c>
      <c r="AQ16" s="380"/>
      <c r="AR16" s="380"/>
      <c r="AS16" s="380"/>
      <c r="AT16" s="380"/>
      <c r="AU16" s="380"/>
      <c r="AV16" s="380"/>
      <c r="AW16" s="380"/>
      <c r="AX16" s="380"/>
      <c r="AY16" s="380"/>
      <c r="AZ16" s="380"/>
      <c r="BA16" s="380"/>
      <c r="BB16" s="380"/>
      <c r="BC16" s="380"/>
      <c r="BD16" s="380"/>
      <c r="BE16" s="380"/>
      <c r="BF16" s="573"/>
      <c r="BG16" s="574" t="s">
        <v>202</v>
      </c>
      <c r="BH16" s="333"/>
      <c r="BI16" s="333"/>
      <c r="BJ16" s="333"/>
      <c r="BK16" s="333"/>
      <c r="BL16" s="333"/>
      <c r="BM16" s="333"/>
      <c r="BN16" s="587"/>
      <c r="BO16" s="607" t="s">
        <v>202</v>
      </c>
      <c r="BP16" s="607"/>
      <c r="BQ16" s="607"/>
      <c r="BR16" s="607"/>
      <c r="BS16" s="608" t="s">
        <v>202</v>
      </c>
      <c r="BT16" s="608"/>
      <c r="BU16" s="608"/>
      <c r="BV16" s="608"/>
      <c r="BW16" s="608"/>
      <c r="BX16" s="608"/>
      <c r="BY16" s="608"/>
      <c r="BZ16" s="608"/>
      <c r="CA16" s="608"/>
      <c r="CB16" s="628"/>
      <c r="CD16" s="572" t="s">
        <v>354</v>
      </c>
      <c r="CE16" s="380"/>
      <c r="CF16" s="380"/>
      <c r="CG16" s="380"/>
      <c r="CH16" s="380"/>
      <c r="CI16" s="380"/>
      <c r="CJ16" s="380"/>
      <c r="CK16" s="380"/>
      <c r="CL16" s="380"/>
      <c r="CM16" s="380"/>
      <c r="CN16" s="380"/>
      <c r="CO16" s="380"/>
      <c r="CP16" s="380"/>
      <c r="CQ16" s="573"/>
      <c r="CR16" s="574" t="s">
        <v>202</v>
      </c>
      <c r="CS16" s="333"/>
      <c r="CT16" s="333"/>
      <c r="CU16" s="333"/>
      <c r="CV16" s="333"/>
      <c r="CW16" s="333"/>
      <c r="CX16" s="333"/>
      <c r="CY16" s="587"/>
      <c r="CZ16" s="607" t="s">
        <v>202</v>
      </c>
      <c r="DA16" s="607"/>
      <c r="DB16" s="607"/>
      <c r="DC16" s="607"/>
      <c r="DD16" s="580" t="s">
        <v>202</v>
      </c>
      <c r="DE16" s="333"/>
      <c r="DF16" s="333"/>
      <c r="DG16" s="333"/>
      <c r="DH16" s="333"/>
      <c r="DI16" s="333"/>
      <c r="DJ16" s="333"/>
      <c r="DK16" s="333"/>
      <c r="DL16" s="333"/>
      <c r="DM16" s="333"/>
      <c r="DN16" s="333"/>
      <c r="DO16" s="333"/>
      <c r="DP16" s="587"/>
      <c r="DQ16" s="580" t="s">
        <v>202</v>
      </c>
      <c r="DR16" s="333"/>
      <c r="DS16" s="333"/>
      <c r="DT16" s="333"/>
      <c r="DU16" s="333"/>
      <c r="DV16" s="333"/>
      <c r="DW16" s="333"/>
      <c r="DX16" s="333"/>
      <c r="DY16" s="333"/>
      <c r="DZ16" s="333"/>
      <c r="EA16" s="333"/>
      <c r="EB16" s="333"/>
      <c r="EC16" s="605"/>
    </row>
    <row r="17" spans="2:133" ht="11.25" customHeight="1" x14ac:dyDescent="0.2">
      <c r="B17" s="572" t="s">
        <v>355</v>
      </c>
      <c r="C17" s="380"/>
      <c r="D17" s="380"/>
      <c r="E17" s="380"/>
      <c r="F17" s="380"/>
      <c r="G17" s="380"/>
      <c r="H17" s="380"/>
      <c r="I17" s="380"/>
      <c r="J17" s="380"/>
      <c r="K17" s="380"/>
      <c r="L17" s="380"/>
      <c r="M17" s="380"/>
      <c r="N17" s="380"/>
      <c r="O17" s="380"/>
      <c r="P17" s="380"/>
      <c r="Q17" s="573"/>
      <c r="R17" s="574">
        <v>131580</v>
      </c>
      <c r="S17" s="333"/>
      <c r="T17" s="333"/>
      <c r="U17" s="333"/>
      <c r="V17" s="333"/>
      <c r="W17" s="333"/>
      <c r="X17" s="333"/>
      <c r="Y17" s="587"/>
      <c r="Z17" s="607">
        <v>1.5</v>
      </c>
      <c r="AA17" s="607"/>
      <c r="AB17" s="607"/>
      <c r="AC17" s="607"/>
      <c r="AD17" s="608">
        <v>131580</v>
      </c>
      <c r="AE17" s="608"/>
      <c r="AF17" s="608"/>
      <c r="AG17" s="608"/>
      <c r="AH17" s="608"/>
      <c r="AI17" s="608"/>
      <c r="AJ17" s="608"/>
      <c r="AK17" s="608"/>
      <c r="AL17" s="577">
        <v>2.2999999999999998</v>
      </c>
      <c r="AM17" s="321"/>
      <c r="AN17" s="321"/>
      <c r="AO17" s="609"/>
      <c r="AP17" s="572" t="s">
        <v>356</v>
      </c>
      <c r="AQ17" s="380"/>
      <c r="AR17" s="380"/>
      <c r="AS17" s="380"/>
      <c r="AT17" s="380"/>
      <c r="AU17" s="380"/>
      <c r="AV17" s="380"/>
      <c r="AW17" s="380"/>
      <c r="AX17" s="380"/>
      <c r="AY17" s="380"/>
      <c r="AZ17" s="380"/>
      <c r="BA17" s="380"/>
      <c r="BB17" s="380"/>
      <c r="BC17" s="380"/>
      <c r="BD17" s="380"/>
      <c r="BE17" s="380"/>
      <c r="BF17" s="573"/>
      <c r="BG17" s="574" t="s">
        <v>202</v>
      </c>
      <c r="BH17" s="333"/>
      <c r="BI17" s="333"/>
      <c r="BJ17" s="333"/>
      <c r="BK17" s="333"/>
      <c r="BL17" s="333"/>
      <c r="BM17" s="333"/>
      <c r="BN17" s="587"/>
      <c r="BO17" s="607" t="s">
        <v>202</v>
      </c>
      <c r="BP17" s="607"/>
      <c r="BQ17" s="607"/>
      <c r="BR17" s="607"/>
      <c r="BS17" s="608" t="s">
        <v>202</v>
      </c>
      <c r="BT17" s="608"/>
      <c r="BU17" s="608"/>
      <c r="BV17" s="608"/>
      <c r="BW17" s="608"/>
      <c r="BX17" s="608"/>
      <c r="BY17" s="608"/>
      <c r="BZ17" s="608"/>
      <c r="CA17" s="608"/>
      <c r="CB17" s="628"/>
      <c r="CD17" s="572" t="s">
        <v>358</v>
      </c>
      <c r="CE17" s="380"/>
      <c r="CF17" s="380"/>
      <c r="CG17" s="380"/>
      <c r="CH17" s="380"/>
      <c r="CI17" s="380"/>
      <c r="CJ17" s="380"/>
      <c r="CK17" s="380"/>
      <c r="CL17" s="380"/>
      <c r="CM17" s="380"/>
      <c r="CN17" s="380"/>
      <c r="CO17" s="380"/>
      <c r="CP17" s="380"/>
      <c r="CQ17" s="573"/>
      <c r="CR17" s="574">
        <v>435919</v>
      </c>
      <c r="CS17" s="333"/>
      <c r="CT17" s="333"/>
      <c r="CU17" s="333"/>
      <c r="CV17" s="333"/>
      <c r="CW17" s="333"/>
      <c r="CX17" s="333"/>
      <c r="CY17" s="587"/>
      <c r="CZ17" s="607">
        <v>5.3</v>
      </c>
      <c r="DA17" s="607"/>
      <c r="DB17" s="607"/>
      <c r="DC17" s="607"/>
      <c r="DD17" s="580" t="s">
        <v>202</v>
      </c>
      <c r="DE17" s="333"/>
      <c r="DF17" s="333"/>
      <c r="DG17" s="333"/>
      <c r="DH17" s="333"/>
      <c r="DI17" s="333"/>
      <c r="DJ17" s="333"/>
      <c r="DK17" s="333"/>
      <c r="DL17" s="333"/>
      <c r="DM17" s="333"/>
      <c r="DN17" s="333"/>
      <c r="DO17" s="333"/>
      <c r="DP17" s="587"/>
      <c r="DQ17" s="580">
        <v>435919</v>
      </c>
      <c r="DR17" s="333"/>
      <c r="DS17" s="333"/>
      <c r="DT17" s="333"/>
      <c r="DU17" s="333"/>
      <c r="DV17" s="333"/>
      <c r="DW17" s="333"/>
      <c r="DX17" s="333"/>
      <c r="DY17" s="333"/>
      <c r="DZ17" s="333"/>
      <c r="EA17" s="333"/>
      <c r="EB17" s="333"/>
      <c r="EC17" s="605"/>
    </row>
    <row r="18" spans="2:133" ht="11.25" customHeight="1" x14ac:dyDescent="0.2">
      <c r="B18" s="572" t="s">
        <v>359</v>
      </c>
      <c r="C18" s="380"/>
      <c r="D18" s="380"/>
      <c r="E18" s="380"/>
      <c r="F18" s="380"/>
      <c r="G18" s="380"/>
      <c r="H18" s="380"/>
      <c r="I18" s="380"/>
      <c r="J18" s="380"/>
      <c r="K18" s="380"/>
      <c r="L18" s="380"/>
      <c r="M18" s="380"/>
      <c r="N18" s="380"/>
      <c r="O18" s="380"/>
      <c r="P18" s="380"/>
      <c r="Q18" s="573"/>
      <c r="R18" s="574">
        <v>17992</v>
      </c>
      <c r="S18" s="333"/>
      <c r="T18" s="333"/>
      <c r="U18" s="333"/>
      <c r="V18" s="333"/>
      <c r="W18" s="333"/>
      <c r="X18" s="333"/>
      <c r="Y18" s="587"/>
      <c r="Z18" s="607">
        <v>0.2</v>
      </c>
      <c r="AA18" s="607"/>
      <c r="AB18" s="607"/>
      <c r="AC18" s="607"/>
      <c r="AD18" s="608">
        <v>17992</v>
      </c>
      <c r="AE18" s="608"/>
      <c r="AF18" s="608"/>
      <c r="AG18" s="608"/>
      <c r="AH18" s="608"/>
      <c r="AI18" s="608"/>
      <c r="AJ18" s="608"/>
      <c r="AK18" s="608"/>
      <c r="AL18" s="577">
        <v>0.3</v>
      </c>
      <c r="AM18" s="321"/>
      <c r="AN18" s="321"/>
      <c r="AO18" s="609"/>
      <c r="AP18" s="572" t="s">
        <v>95</v>
      </c>
      <c r="AQ18" s="380"/>
      <c r="AR18" s="380"/>
      <c r="AS18" s="380"/>
      <c r="AT18" s="380"/>
      <c r="AU18" s="380"/>
      <c r="AV18" s="380"/>
      <c r="AW18" s="380"/>
      <c r="AX18" s="380"/>
      <c r="AY18" s="380"/>
      <c r="AZ18" s="380"/>
      <c r="BA18" s="380"/>
      <c r="BB18" s="380"/>
      <c r="BC18" s="380"/>
      <c r="BD18" s="380"/>
      <c r="BE18" s="380"/>
      <c r="BF18" s="573"/>
      <c r="BG18" s="574" t="s">
        <v>202</v>
      </c>
      <c r="BH18" s="333"/>
      <c r="BI18" s="333"/>
      <c r="BJ18" s="333"/>
      <c r="BK18" s="333"/>
      <c r="BL18" s="333"/>
      <c r="BM18" s="333"/>
      <c r="BN18" s="587"/>
      <c r="BO18" s="607" t="s">
        <v>202</v>
      </c>
      <c r="BP18" s="607"/>
      <c r="BQ18" s="607"/>
      <c r="BR18" s="607"/>
      <c r="BS18" s="608" t="s">
        <v>202</v>
      </c>
      <c r="BT18" s="608"/>
      <c r="BU18" s="608"/>
      <c r="BV18" s="608"/>
      <c r="BW18" s="608"/>
      <c r="BX18" s="608"/>
      <c r="BY18" s="608"/>
      <c r="BZ18" s="608"/>
      <c r="CA18" s="608"/>
      <c r="CB18" s="628"/>
      <c r="CD18" s="572" t="s">
        <v>360</v>
      </c>
      <c r="CE18" s="380"/>
      <c r="CF18" s="380"/>
      <c r="CG18" s="380"/>
      <c r="CH18" s="380"/>
      <c r="CI18" s="380"/>
      <c r="CJ18" s="380"/>
      <c r="CK18" s="380"/>
      <c r="CL18" s="380"/>
      <c r="CM18" s="380"/>
      <c r="CN18" s="380"/>
      <c r="CO18" s="380"/>
      <c r="CP18" s="380"/>
      <c r="CQ18" s="573"/>
      <c r="CR18" s="574" t="s">
        <v>202</v>
      </c>
      <c r="CS18" s="333"/>
      <c r="CT18" s="333"/>
      <c r="CU18" s="333"/>
      <c r="CV18" s="333"/>
      <c r="CW18" s="333"/>
      <c r="CX18" s="333"/>
      <c r="CY18" s="587"/>
      <c r="CZ18" s="607" t="s">
        <v>202</v>
      </c>
      <c r="DA18" s="607"/>
      <c r="DB18" s="607"/>
      <c r="DC18" s="607"/>
      <c r="DD18" s="580" t="s">
        <v>202</v>
      </c>
      <c r="DE18" s="333"/>
      <c r="DF18" s="333"/>
      <c r="DG18" s="333"/>
      <c r="DH18" s="333"/>
      <c r="DI18" s="333"/>
      <c r="DJ18" s="333"/>
      <c r="DK18" s="333"/>
      <c r="DL18" s="333"/>
      <c r="DM18" s="333"/>
      <c r="DN18" s="333"/>
      <c r="DO18" s="333"/>
      <c r="DP18" s="587"/>
      <c r="DQ18" s="580" t="s">
        <v>202</v>
      </c>
      <c r="DR18" s="333"/>
      <c r="DS18" s="333"/>
      <c r="DT18" s="333"/>
      <c r="DU18" s="333"/>
      <c r="DV18" s="333"/>
      <c r="DW18" s="333"/>
      <c r="DX18" s="333"/>
      <c r="DY18" s="333"/>
      <c r="DZ18" s="333"/>
      <c r="EA18" s="333"/>
      <c r="EB18" s="333"/>
      <c r="EC18" s="605"/>
    </row>
    <row r="19" spans="2:133" ht="11.25" customHeight="1" x14ac:dyDescent="0.2">
      <c r="B19" s="572" t="s">
        <v>361</v>
      </c>
      <c r="C19" s="380"/>
      <c r="D19" s="380"/>
      <c r="E19" s="380"/>
      <c r="F19" s="380"/>
      <c r="G19" s="380"/>
      <c r="H19" s="380"/>
      <c r="I19" s="380"/>
      <c r="J19" s="380"/>
      <c r="K19" s="380"/>
      <c r="L19" s="380"/>
      <c r="M19" s="380"/>
      <c r="N19" s="380"/>
      <c r="O19" s="380"/>
      <c r="P19" s="380"/>
      <c r="Q19" s="573"/>
      <c r="R19" s="574">
        <v>10412</v>
      </c>
      <c r="S19" s="333"/>
      <c r="T19" s="333"/>
      <c r="U19" s="333"/>
      <c r="V19" s="333"/>
      <c r="W19" s="333"/>
      <c r="X19" s="333"/>
      <c r="Y19" s="587"/>
      <c r="Z19" s="607">
        <v>0.1</v>
      </c>
      <c r="AA19" s="607"/>
      <c r="AB19" s="607"/>
      <c r="AC19" s="607"/>
      <c r="AD19" s="608">
        <v>10412</v>
      </c>
      <c r="AE19" s="608"/>
      <c r="AF19" s="608"/>
      <c r="AG19" s="608"/>
      <c r="AH19" s="608"/>
      <c r="AI19" s="608"/>
      <c r="AJ19" s="608"/>
      <c r="AK19" s="608"/>
      <c r="AL19" s="577">
        <v>0.2</v>
      </c>
      <c r="AM19" s="321"/>
      <c r="AN19" s="321"/>
      <c r="AO19" s="609"/>
      <c r="AP19" s="572" t="s">
        <v>258</v>
      </c>
      <c r="AQ19" s="380"/>
      <c r="AR19" s="380"/>
      <c r="AS19" s="380"/>
      <c r="AT19" s="380"/>
      <c r="AU19" s="380"/>
      <c r="AV19" s="380"/>
      <c r="AW19" s="380"/>
      <c r="AX19" s="380"/>
      <c r="AY19" s="380"/>
      <c r="AZ19" s="380"/>
      <c r="BA19" s="380"/>
      <c r="BB19" s="380"/>
      <c r="BC19" s="380"/>
      <c r="BD19" s="380"/>
      <c r="BE19" s="380"/>
      <c r="BF19" s="573"/>
      <c r="BG19" s="574">
        <v>330147</v>
      </c>
      <c r="BH19" s="333"/>
      <c r="BI19" s="333"/>
      <c r="BJ19" s="333"/>
      <c r="BK19" s="333"/>
      <c r="BL19" s="333"/>
      <c r="BM19" s="333"/>
      <c r="BN19" s="587"/>
      <c r="BO19" s="607">
        <v>6.3</v>
      </c>
      <c r="BP19" s="607"/>
      <c r="BQ19" s="607"/>
      <c r="BR19" s="607"/>
      <c r="BS19" s="608" t="s">
        <v>202</v>
      </c>
      <c r="BT19" s="608"/>
      <c r="BU19" s="608"/>
      <c r="BV19" s="608"/>
      <c r="BW19" s="608"/>
      <c r="BX19" s="608"/>
      <c r="BY19" s="608"/>
      <c r="BZ19" s="608"/>
      <c r="CA19" s="608"/>
      <c r="CB19" s="628"/>
      <c r="CD19" s="572" t="s">
        <v>362</v>
      </c>
      <c r="CE19" s="380"/>
      <c r="CF19" s="380"/>
      <c r="CG19" s="380"/>
      <c r="CH19" s="380"/>
      <c r="CI19" s="380"/>
      <c r="CJ19" s="380"/>
      <c r="CK19" s="380"/>
      <c r="CL19" s="380"/>
      <c r="CM19" s="380"/>
      <c r="CN19" s="380"/>
      <c r="CO19" s="380"/>
      <c r="CP19" s="380"/>
      <c r="CQ19" s="573"/>
      <c r="CR19" s="574" t="s">
        <v>202</v>
      </c>
      <c r="CS19" s="333"/>
      <c r="CT19" s="333"/>
      <c r="CU19" s="333"/>
      <c r="CV19" s="333"/>
      <c r="CW19" s="333"/>
      <c r="CX19" s="333"/>
      <c r="CY19" s="587"/>
      <c r="CZ19" s="607" t="s">
        <v>202</v>
      </c>
      <c r="DA19" s="607"/>
      <c r="DB19" s="607"/>
      <c r="DC19" s="607"/>
      <c r="DD19" s="580" t="s">
        <v>202</v>
      </c>
      <c r="DE19" s="333"/>
      <c r="DF19" s="333"/>
      <c r="DG19" s="333"/>
      <c r="DH19" s="333"/>
      <c r="DI19" s="333"/>
      <c r="DJ19" s="333"/>
      <c r="DK19" s="333"/>
      <c r="DL19" s="333"/>
      <c r="DM19" s="333"/>
      <c r="DN19" s="333"/>
      <c r="DO19" s="333"/>
      <c r="DP19" s="587"/>
      <c r="DQ19" s="580" t="s">
        <v>202</v>
      </c>
      <c r="DR19" s="333"/>
      <c r="DS19" s="333"/>
      <c r="DT19" s="333"/>
      <c r="DU19" s="333"/>
      <c r="DV19" s="333"/>
      <c r="DW19" s="333"/>
      <c r="DX19" s="333"/>
      <c r="DY19" s="333"/>
      <c r="DZ19" s="333"/>
      <c r="EA19" s="333"/>
      <c r="EB19" s="333"/>
      <c r="EC19" s="605"/>
    </row>
    <row r="20" spans="2:133" ht="11.25" customHeight="1" x14ac:dyDescent="0.2">
      <c r="B20" s="621" t="s">
        <v>363</v>
      </c>
      <c r="C20" s="622"/>
      <c r="D20" s="622"/>
      <c r="E20" s="622"/>
      <c r="F20" s="622"/>
      <c r="G20" s="622"/>
      <c r="H20" s="622"/>
      <c r="I20" s="622"/>
      <c r="J20" s="622"/>
      <c r="K20" s="622"/>
      <c r="L20" s="622"/>
      <c r="M20" s="622"/>
      <c r="N20" s="622"/>
      <c r="O20" s="622"/>
      <c r="P20" s="622"/>
      <c r="Q20" s="623"/>
      <c r="R20" s="574">
        <v>7580</v>
      </c>
      <c r="S20" s="333"/>
      <c r="T20" s="333"/>
      <c r="U20" s="333"/>
      <c r="V20" s="333"/>
      <c r="W20" s="333"/>
      <c r="X20" s="333"/>
      <c r="Y20" s="587"/>
      <c r="Z20" s="607">
        <v>0.1</v>
      </c>
      <c r="AA20" s="607"/>
      <c r="AB20" s="607"/>
      <c r="AC20" s="607"/>
      <c r="AD20" s="608">
        <v>7580</v>
      </c>
      <c r="AE20" s="608"/>
      <c r="AF20" s="608"/>
      <c r="AG20" s="608"/>
      <c r="AH20" s="608"/>
      <c r="AI20" s="608"/>
      <c r="AJ20" s="608"/>
      <c r="AK20" s="608"/>
      <c r="AL20" s="577">
        <v>0.1</v>
      </c>
      <c r="AM20" s="321"/>
      <c r="AN20" s="321"/>
      <c r="AO20" s="609"/>
      <c r="AP20" s="572" t="s">
        <v>364</v>
      </c>
      <c r="AQ20" s="380"/>
      <c r="AR20" s="380"/>
      <c r="AS20" s="380"/>
      <c r="AT20" s="380"/>
      <c r="AU20" s="380"/>
      <c r="AV20" s="380"/>
      <c r="AW20" s="380"/>
      <c r="AX20" s="380"/>
      <c r="AY20" s="380"/>
      <c r="AZ20" s="380"/>
      <c r="BA20" s="380"/>
      <c r="BB20" s="380"/>
      <c r="BC20" s="380"/>
      <c r="BD20" s="380"/>
      <c r="BE20" s="380"/>
      <c r="BF20" s="573"/>
      <c r="BG20" s="574">
        <v>330147</v>
      </c>
      <c r="BH20" s="333"/>
      <c r="BI20" s="333"/>
      <c r="BJ20" s="333"/>
      <c r="BK20" s="333"/>
      <c r="BL20" s="333"/>
      <c r="BM20" s="333"/>
      <c r="BN20" s="587"/>
      <c r="BO20" s="607">
        <v>6.3</v>
      </c>
      <c r="BP20" s="607"/>
      <c r="BQ20" s="607"/>
      <c r="BR20" s="607"/>
      <c r="BS20" s="608" t="s">
        <v>202</v>
      </c>
      <c r="BT20" s="608"/>
      <c r="BU20" s="608"/>
      <c r="BV20" s="608"/>
      <c r="BW20" s="608"/>
      <c r="BX20" s="608"/>
      <c r="BY20" s="608"/>
      <c r="BZ20" s="608"/>
      <c r="CA20" s="608"/>
      <c r="CB20" s="628"/>
      <c r="CD20" s="572" t="s">
        <v>195</v>
      </c>
      <c r="CE20" s="380"/>
      <c r="CF20" s="380"/>
      <c r="CG20" s="380"/>
      <c r="CH20" s="380"/>
      <c r="CI20" s="380"/>
      <c r="CJ20" s="380"/>
      <c r="CK20" s="380"/>
      <c r="CL20" s="380"/>
      <c r="CM20" s="380"/>
      <c r="CN20" s="380"/>
      <c r="CO20" s="380"/>
      <c r="CP20" s="380"/>
      <c r="CQ20" s="573"/>
      <c r="CR20" s="574">
        <v>8267129</v>
      </c>
      <c r="CS20" s="333"/>
      <c r="CT20" s="333"/>
      <c r="CU20" s="333"/>
      <c r="CV20" s="333"/>
      <c r="CW20" s="333"/>
      <c r="CX20" s="333"/>
      <c r="CY20" s="587"/>
      <c r="CZ20" s="607">
        <v>100</v>
      </c>
      <c r="DA20" s="607"/>
      <c r="DB20" s="607"/>
      <c r="DC20" s="607"/>
      <c r="DD20" s="580">
        <v>726240</v>
      </c>
      <c r="DE20" s="333"/>
      <c r="DF20" s="333"/>
      <c r="DG20" s="333"/>
      <c r="DH20" s="333"/>
      <c r="DI20" s="333"/>
      <c r="DJ20" s="333"/>
      <c r="DK20" s="333"/>
      <c r="DL20" s="333"/>
      <c r="DM20" s="333"/>
      <c r="DN20" s="333"/>
      <c r="DO20" s="333"/>
      <c r="DP20" s="587"/>
      <c r="DQ20" s="580">
        <v>6257343</v>
      </c>
      <c r="DR20" s="333"/>
      <c r="DS20" s="333"/>
      <c r="DT20" s="333"/>
      <c r="DU20" s="333"/>
      <c r="DV20" s="333"/>
      <c r="DW20" s="333"/>
      <c r="DX20" s="333"/>
      <c r="DY20" s="333"/>
      <c r="DZ20" s="333"/>
      <c r="EA20" s="333"/>
      <c r="EB20" s="333"/>
      <c r="EC20" s="605"/>
    </row>
    <row r="21" spans="2:133" ht="11.25" customHeight="1" x14ac:dyDescent="0.2">
      <c r="B21" s="572" t="s">
        <v>339</v>
      </c>
      <c r="C21" s="380"/>
      <c r="D21" s="380"/>
      <c r="E21" s="380"/>
      <c r="F21" s="380"/>
      <c r="G21" s="380"/>
      <c r="H21" s="380"/>
      <c r="I21" s="380"/>
      <c r="J21" s="380"/>
      <c r="K21" s="380"/>
      <c r="L21" s="380"/>
      <c r="M21" s="380"/>
      <c r="N21" s="380"/>
      <c r="O21" s="380"/>
      <c r="P21" s="380"/>
      <c r="Q21" s="573"/>
      <c r="R21" s="574">
        <v>17981</v>
      </c>
      <c r="S21" s="333"/>
      <c r="T21" s="333"/>
      <c r="U21" s="333"/>
      <c r="V21" s="333"/>
      <c r="W21" s="333"/>
      <c r="X21" s="333"/>
      <c r="Y21" s="587"/>
      <c r="Z21" s="607">
        <v>0.2</v>
      </c>
      <c r="AA21" s="607"/>
      <c r="AB21" s="607"/>
      <c r="AC21" s="607"/>
      <c r="AD21" s="608" t="s">
        <v>202</v>
      </c>
      <c r="AE21" s="608"/>
      <c r="AF21" s="608"/>
      <c r="AG21" s="608"/>
      <c r="AH21" s="608"/>
      <c r="AI21" s="608"/>
      <c r="AJ21" s="608"/>
      <c r="AK21" s="608"/>
      <c r="AL21" s="577" t="s">
        <v>202</v>
      </c>
      <c r="AM21" s="321"/>
      <c r="AN21" s="321"/>
      <c r="AO21" s="609"/>
      <c r="AP21" s="572" t="s">
        <v>366</v>
      </c>
      <c r="AQ21" s="631"/>
      <c r="AR21" s="631"/>
      <c r="AS21" s="631"/>
      <c r="AT21" s="631"/>
      <c r="AU21" s="631"/>
      <c r="AV21" s="631"/>
      <c r="AW21" s="631"/>
      <c r="AX21" s="631"/>
      <c r="AY21" s="631"/>
      <c r="AZ21" s="631"/>
      <c r="BA21" s="631"/>
      <c r="BB21" s="631"/>
      <c r="BC21" s="631"/>
      <c r="BD21" s="631"/>
      <c r="BE21" s="631"/>
      <c r="BF21" s="632"/>
      <c r="BG21" s="574" t="s">
        <v>202</v>
      </c>
      <c r="BH21" s="333"/>
      <c r="BI21" s="333"/>
      <c r="BJ21" s="333"/>
      <c r="BK21" s="333"/>
      <c r="BL21" s="333"/>
      <c r="BM21" s="333"/>
      <c r="BN21" s="587"/>
      <c r="BO21" s="607" t="s">
        <v>202</v>
      </c>
      <c r="BP21" s="607"/>
      <c r="BQ21" s="607"/>
      <c r="BR21" s="607"/>
      <c r="BS21" s="608" t="s">
        <v>202</v>
      </c>
      <c r="BT21" s="608"/>
      <c r="BU21" s="608"/>
      <c r="BV21" s="608"/>
      <c r="BW21" s="608"/>
      <c r="BX21" s="608"/>
      <c r="BY21" s="608"/>
      <c r="BZ21" s="608"/>
      <c r="CA21" s="608"/>
      <c r="CB21" s="628"/>
      <c r="CD21" s="552"/>
      <c r="CE21" s="553"/>
      <c r="CF21" s="553"/>
      <c r="CG21" s="553"/>
      <c r="CH21" s="553"/>
      <c r="CI21" s="553"/>
      <c r="CJ21" s="553"/>
      <c r="CK21" s="553"/>
      <c r="CL21" s="553"/>
      <c r="CM21" s="553"/>
      <c r="CN21" s="553"/>
      <c r="CO21" s="553"/>
      <c r="CP21" s="553"/>
      <c r="CQ21" s="554"/>
      <c r="CR21" s="641"/>
      <c r="CS21" s="642"/>
      <c r="CT21" s="642"/>
      <c r="CU21" s="642"/>
      <c r="CV21" s="642"/>
      <c r="CW21" s="642"/>
      <c r="CX21" s="642"/>
      <c r="CY21" s="643"/>
      <c r="CZ21" s="644"/>
      <c r="DA21" s="644"/>
      <c r="DB21" s="644"/>
      <c r="DC21" s="644"/>
      <c r="DD21" s="645"/>
      <c r="DE21" s="642"/>
      <c r="DF21" s="642"/>
      <c r="DG21" s="642"/>
      <c r="DH21" s="642"/>
      <c r="DI21" s="642"/>
      <c r="DJ21" s="642"/>
      <c r="DK21" s="642"/>
      <c r="DL21" s="642"/>
      <c r="DM21" s="642"/>
      <c r="DN21" s="642"/>
      <c r="DO21" s="642"/>
      <c r="DP21" s="643"/>
      <c r="DQ21" s="645"/>
      <c r="DR21" s="642"/>
      <c r="DS21" s="642"/>
      <c r="DT21" s="642"/>
      <c r="DU21" s="642"/>
      <c r="DV21" s="642"/>
      <c r="DW21" s="642"/>
      <c r="DX21" s="642"/>
      <c r="DY21" s="642"/>
      <c r="DZ21" s="642"/>
      <c r="EA21" s="642"/>
      <c r="EB21" s="642"/>
      <c r="EC21" s="646"/>
    </row>
    <row r="22" spans="2:133" ht="11.25" customHeight="1" x14ac:dyDescent="0.2">
      <c r="B22" s="572" t="s">
        <v>299</v>
      </c>
      <c r="C22" s="380"/>
      <c r="D22" s="380"/>
      <c r="E22" s="380"/>
      <c r="F22" s="380"/>
      <c r="G22" s="380"/>
      <c r="H22" s="380"/>
      <c r="I22" s="380"/>
      <c r="J22" s="380"/>
      <c r="K22" s="380"/>
      <c r="L22" s="380"/>
      <c r="M22" s="380"/>
      <c r="N22" s="380"/>
      <c r="O22" s="380"/>
      <c r="P22" s="380"/>
      <c r="Q22" s="573"/>
      <c r="R22" s="574" t="s">
        <v>202</v>
      </c>
      <c r="S22" s="333"/>
      <c r="T22" s="333"/>
      <c r="U22" s="333"/>
      <c r="V22" s="333"/>
      <c r="W22" s="333"/>
      <c r="X22" s="333"/>
      <c r="Y22" s="587"/>
      <c r="Z22" s="607" t="s">
        <v>202</v>
      </c>
      <c r="AA22" s="607"/>
      <c r="AB22" s="607"/>
      <c r="AC22" s="607"/>
      <c r="AD22" s="608" t="s">
        <v>202</v>
      </c>
      <c r="AE22" s="608"/>
      <c r="AF22" s="608"/>
      <c r="AG22" s="608"/>
      <c r="AH22" s="608"/>
      <c r="AI22" s="608"/>
      <c r="AJ22" s="608"/>
      <c r="AK22" s="608"/>
      <c r="AL22" s="577" t="s">
        <v>202</v>
      </c>
      <c r="AM22" s="321"/>
      <c r="AN22" s="321"/>
      <c r="AO22" s="609"/>
      <c r="AP22" s="572" t="s">
        <v>367</v>
      </c>
      <c r="AQ22" s="631"/>
      <c r="AR22" s="631"/>
      <c r="AS22" s="631"/>
      <c r="AT22" s="631"/>
      <c r="AU22" s="631"/>
      <c r="AV22" s="631"/>
      <c r="AW22" s="631"/>
      <c r="AX22" s="631"/>
      <c r="AY22" s="631"/>
      <c r="AZ22" s="631"/>
      <c r="BA22" s="631"/>
      <c r="BB22" s="631"/>
      <c r="BC22" s="631"/>
      <c r="BD22" s="631"/>
      <c r="BE22" s="631"/>
      <c r="BF22" s="632"/>
      <c r="BG22" s="574" t="s">
        <v>202</v>
      </c>
      <c r="BH22" s="333"/>
      <c r="BI22" s="333"/>
      <c r="BJ22" s="333"/>
      <c r="BK22" s="333"/>
      <c r="BL22" s="333"/>
      <c r="BM22" s="333"/>
      <c r="BN22" s="587"/>
      <c r="BO22" s="607" t="s">
        <v>202</v>
      </c>
      <c r="BP22" s="607"/>
      <c r="BQ22" s="607"/>
      <c r="BR22" s="607"/>
      <c r="BS22" s="608" t="s">
        <v>202</v>
      </c>
      <c r="BT22" s="608"/>
      <c r="BU22" s="608"/>
      <c r="BV22" s="608"/>
      <c r="BW22" s="608"/>
      <c r="BX22" s="608"/>
      <c r="BY22" s="608"/>
      <c r="BZ22" s="608"/>
      <c r="CA22" s="608"/>
      <c r="CB22" s="628"/>
      <c r="CD22" s="487" t="s">
        <v>369</v>
      </c>
      <c r="CE22" s="488"/>
      <c r="CF22" s="488"/>
      <c r="CG22" s="488"/>
      <c r="CH22" s="488"/>
      <c r="CI22" s="488"/>
      <c r="CJ22" s="488"/>
      <c r="CK22" s="488"/>
      <c r="CL22" s="488"/>
      <c r="CM22" s="488"/>
      <c r="CN22" s="488"/>
      <c r="CO22" s="488"/>
      <c r="CP22" s="488"/>
      <c r="CQ22" s="488"/>
      <c r="CR22" s="488"/>
      <c r="CS22" s="488"/>
      <c r="CT22" s="488"/>
      <c r="CU22" s="488"/>
      <c r="CV22" s="488"/>
      <c r="CW22" s="488"/>
      <c r="CX22" s="488"/>
      <c r="CY22" s="488"/>
      <c r="CZ22" s="488"/>
      <c r="DA22" s="488"/>
      <c r="DB22" s="488"/>
      <c r="DC22" s="488"/>
      <c r="DD22" s="488"/>
      <c r="DE22" s="488"/>
      <c r="DF22" s="488"/>
      <c r="DG22" s="488"/>
      <c r="DH22" s="488"/>
      <c r="DI22" s="488"/>
      <c r="DJ22" s="488"/>
      <c r="DK22" s="488"/>
      <c r="DL22" s="488"/>
      <c r="DM22" s="488"/>
      <c r="DN22" s="488"/>
      <c r="DO22" s="488"/>
      <c r="DP22" s="488"/>
      <c r="DQ22" s="488"/>
      <c r="DR22" s="488"/>
      <c r="DS22" s="488"/>
      <c r="DT22" s="488"/>
      <c r="DU22" s="488"/>
      <c r="DV22" s="488"/>
      <c r="DW22" s="488"/>
      <c r="DX22" s="488"/>
      <c r="DY22" s="488"/>
      <c r="DZ22" s="488"/>
      <c r="EA22" s="488"/>
      <c r="EB22" s="488"/>
      <c r="EC22" s="530"/>
    </row>
    <row r="23" spans="2:133" ht="11.25" customHeight="1" x14ac:dyDescent="0.2">
      <c r="B23" s="572" t="s">
        <v>297</v>
      </c>
      <c r="C23" s="380"/>
      <c r="D23" s="380"/>
      <c r="E23" s="380"/>
      <c r="F23" s="380"/>
      <c r="G23" s="380"/>
      <c r="H23" s="380"/>
      <c r="I23" s="380"/>
      <c r="J23" s="380"/>
      <c r="K23" s="380"/>
      <c r="L23" s="380"/>
      <c r="M23" s="380"/>
      <c r="N23" s="380"/>
      <c r="O23" s="380"/>
      <c r="P23" s="380"/>
      <c r="Q23" s="573"/>
      <c r="R23" s="574">
        <v>17981</v>
      </c>
      <c r="S23" s="333"/>
      <c r="T23" s="333"/>
      <c r="U23" s="333"/>
      <c r="V23" s="333"/>
      <c r="W23" s="333"/>
      <c r="X23" s="333"/>
      <c r="Y23" s="587"/>
      <c r="Z23" s="607">
        <v>0.2</v>
      </c>
      <c r="AA23" s="607"/>
      <c r="AB23" s="607"/>
      <c r="AC23" s="607"/>
      <c r="AD23" s="608" t="s">
        <v>202</v>
      </c>
      <c r="AE23" s="608"/>
      <c r="AF23" s="608"/>
      <c r="AG23" s="608"/>
      <c r="AH23" s="608"/>
      <c r="AI23" s="608"/>
      <c r="AJ23" s="608"/>
      <c r="AK23" s="608"/>
      <c r="AL23" s="577" t="s">
        <v>202</v>
      </c>
      <c r="AM23" s="321"/>
      <c r="AN23" s="321"/>
      <c r="AO23" s="609"/>
      <c r="AP23" s="572" t="s">
        <v>116</v>
      </c>
      <c r="AQ23" s="631"/>
      <c r="AR23" s="631"/>
      <c r="AS23" s="631"/>
      <c r="AT23" s="631"/>
      <c r="AU23" s="631"/>
      <c r="AV23" s="631"/>
      <c r="AW23" s="631"/>
      <c r="AX23" s="631"/>
      <c r="AY23" s="631"/>
      <c r="AZ23" s="631"/>
      <c r="BA23" s="631"/>
      <c r="BB23" s="631"/>
      <c r="BC23" s="631"/>
      <c r="BD23" s="631"/>
      <c r="BE23" s="631"/>
      <c r="BF23" s="632"/>
      <c r="BG23" s="574">
        <v>330147</v>
      </c>
      <c r="BH23" s="333"/>
      <c r="BI23" s="333"/>
      <c r="BJ23" s="333"/>
      <c r="BK23" s="333"/>
      <c r="BL23" s="333"/>
      <c r="BM23" s="333"/>
      <c r="BN23" s="587"/>
      <c r="BO23" s="607">
        <v>6.3</v>
      </c>
      <c r="BP23" s="607"/>
      <c r="BQ23" s="607"/>
      <c r="BR23" s="607"/>
      <c r="BS23" s="608" t="s">
        <v>202</v>
      </c>
      <c r="BT23" s="608"/>
      <c r="BU23" s="608"/>
      <c r="BV23" s="608"/>
      <c r="BW23" s="608"/>
      <c r="BX23" s="608"/>
      <c r="BY23" s="608"/>
      <c r="BZ23" s="608"/>
      <c r="CA23" s="608"/>
      <c r="CB23" s="628"/>
      <c r="CD23" s="487" t="s">
        <v>312</v>
      </c>
      <c r="CE23" s="488"/>
      <c r="CF23" s="488"/>
      <c r="CG23" s="488"/>
      <c r="CH23" s="488"/>
      <c r="CI23" s="488"/>
      <c r="CJ23" s="488"/>
      <c r="CK23" s="488"/>
      <c r="CL23" s="488"/>
      <c r="CM23" s="488"/>
      <c r="CN23" s="488"/>
      <c r="CO23" s="488"/>
      <c r="CP23" s="488"/>
      <c r="CQ23" s="530"/>
      <c r="CR23" s="487" t="s">
        <v>291</v>
      </c>
      <c r="CS23" s="488"/>
      <c r="CT23" s="488"/>
      <c r="CU23" s="488"/>
      <c r="CV23" s="488"/>
      <c r="CW23" s="488"/>
      <c r="CX23" s="488"/>
      <c r="CY23" s="530"/>
      <c r="CZ23" s="487" t="s">
        <v>370</v>
      </c>
      <c r="DA23" s="488"/>
      <c r="DB23" s="488"/>
      <c r="DC23" s="530"/>
      <c r="DD23" s="487" t="s">
        <v>303</v>
      </c>
      <c r="DE23" s="488"/>
      <c r="DF23" s="488"/>
      <c r="DG23" s="488"/>
      <c r="DH23" s="488"/>
      <c r="DI23" s="488"/>
      <c r="DJ23" s="488"/>
      <c r="DK23" s="530"/>
      <c r="DL23" s="633" t="s">
        <v>373</v>
      </c>
      <c r="DM23" s="634"/>
      <c r="DN23" s="634"/>
      <c r="DO23" s="634"/>
      <c r="DP23" s="634"/>
      <c r="DQ23" s="634"/>
      <c r="DR23" s="634"/>
      <c r="DS23" s="634"/>
      <c r="DT23" s="634"/>
      <c r="DU23" s="634"/>
      <c r="DV23" s="635"/>
      <c r="DW23" s="487" t="s">
        <v>17</v>
      </c>
      <c r="DX23" s="488"/>
      <c r="DY23" s="488"/>
      <c r="DZ23" s="488"/>
      <c r="EA23" s="488"/>
      <c r="EB23" s="488"/>
      <c r="EC23" s="530"/>
    </row>
    <row r="24" spans="2:133" ht="11.25" customHeight="1" x14ac:dyDescent="0.2">
      <c r="B24" s="572" t="s">
        <v>374</v>
      </c>
      <c r="C24" s="380"/>
      <c r="D24" s="380"/>
      <c r="E24" s="380"/>
      <c r="F24" s="380"/>
      <c r="G24" s="380"/>
      <c r="H24" s="380"/>
      <c r="I24" s="380"/>
      <c r="J24" s="380"/>
      <c r="K24" s="380"/>
      <c r="L24" s="380"/>
      <c r="M24" s="380"/>
      <c r="N24" s="380"/>
      <c r="O24" s="380"/>
      <c r="P24" s="380"/>
      <c r="Q24" s="573"/>
      <c r="R24" s="574" t="s">
        <v>202</v>
      </c>
      <c r="S24" s="333"/>
      <c r="T24" s="333"/>
      <c r="U24" s="333"/>
      <c r="V24" s="333"/>
      <c r="W24" s="333"/>
      <c r="X24" s="333"/>
      <c r="Y24" s="587"/>
      <c r="Z24" s="607" t="s">
        <v>202</v>
      </c>
      <c r="AA24" s="607"/>
      <c r="AB24" s="607"/>
      <c r="AC24" s="607"/>
      <c r="AD24" s="608" t="s">
        <v>202</v>
      </c>
      <c r="AE24" s="608"/>
      <c r="AF24" s="608"/>
      <c r="AG24" s="608"/>
      <c r="AH24" s="608"/>
      <c r="AI24" s="608"/>
      <c r="AJ24" s="608"/>
      <c r="AK24" s="608"/>
      <c r="AL24" s="577" t="s">
        <v>202</v>
      </c>
      <c r="AM24" s="321"/>
      <c r="AN24" s="321"/>
      <c r="AO24" s="609"/>
      <c r="AP24" s="572" t="s">
        <v>375</v>
      </c>
      <c r="AQ24" s="631"/>
      <c r="AR24" s="631"/>
      <c r="AS24" s="631"/>
      <c r="AT24" s="631"/>
      <c r="AU24" s="631"/>
      <c r="AV24" s="631"/>
      <c r="AW24" s="631"/>
      <c r="AX24" s="631"/>
      <c r="AY24" s="631"/>
      <c r="AZ24" s="631"/>
      <c r="BA24" s="631"/>
      <c r="BB24" s="631"/>
      <c r="BC24" s="631"/>
      <c r="BD24" s="631"/>
      <c r="BE24" s="631"/>
      <c r="BF24" s="632"/>
      <c r="BG24" s="574" t="s">
        <v>202</v>
      </c>
      <c r="BH24" s="333"/>
      <c r="BI24" s="333"/>
      <c r="BJ24" s="333"/>
      <c r="BK24" s="333"/>
      <c r="BL24" s="333"/>
      <c r="BM24" s="333"/>
      <c r="BN24" s="587"/>
      <c r="BO24" s="607" t="s">
        <v>202</v>
      </c>
      <c r="BP24" s="607"/>
      <c r="BQ24" s="607"/>
      <c r="BR24" s="607"/>
      <c r="BS24" s="608" t="s">
        <v>202</v>
      </c>
      <c r="BT24" s="608"/>
      <c r="BU24" s="608"/>
      <c r="BV24" s="608"/>
      <c r="BW24" s="608"/>
      <c r="BX24" s="608"/>
      <c r="BY24" s="608"/>
      <c r="BZ24" s="608"/>
      <c r="CA24" s="608"/>
      <c r="CB24" s="628"/>
      <c r="CD24" s="616" t="s">
        <v>376</v>
      </c>
      <c r="CE24" s="617"/>
      <c r="CF24" s="617"/>
      <c r="CG24" s="617"/>
      <c r="CH24" s="617"/>
      <c r="CI24" s="617"/>
      <c r="CJ24" s="617"/>
      <c r="CK24" s="617"/>
      <c r="CL24" s="617"/>
      <c r="CM24" s="617"/>
      <c r="CN24" s="617"/>
      <c r="CO24" s="617"/>
      <c r="CP24" s="617"/>
      <c r="CQ24" s="618"/>
      <c r="CR24" s="613">
        <v>3878444</v>
      </c>
      <c r="CS24" s="614"/>
      <c r="CT24" s="614"/>
      <c r="CU24" s="614"/>
      <c r="CV24" s="614"/>
      <c r="CW24" s="614"/>
      <c r="CX24" s="614"/>
      <c r="CY24" s="636"/>
      <c r="CZ24" s="637">
        <v>46.9</v>
      </c>
      <c r="DA24" s="626"/>
      <c r="DB24" s="626"/>
      <c r="DC24" s="638"/>
      <c r="DD24" s="639">
        <v>3016350</v>
      </c>
      <c r="DE24" s="614"/>
      <c r="DF24" s="614"/>
      <c r="DG24" s="614"/>
      <c r="DH24" s="614"/>
      <c r="DI24" s="614"/>
      <c r="DJ24" s="614"/>
      <c r="DK24" s="636"/>
      <c r="DL24" s="639">
        <v>2914285</v>
      </c>
      <c r="DM24" s="614"/>
      <c r="DN24" s="614"/>
      <c r="DO24" s="614"/>
      <c r="DP24" s="614"/>
      <c r="DQ24" s="614"/>
      <c r="DR24" s="614"/>
      <c r="DS24" s="614"/>
      <c r="DT24" s="614"/>
      <c r="DU24" s="614"/>
      <c r="DV24" s="636"/>
      <c r="DW24" s="637">
        <v>50.6</v>
      </c>
      <c r="DX24" s="626"/>
      <c r="DY24" s="626"/>
      <c r="DZ24" s="626"/>
      <c r="EA24" s="626"/>
      <c r="EB24" s="626"/>
      <c r="EC24" s="640"/>
    </row>
    <row r="25" spans="2:133" ht="11.25" customHeight="1" x14ac:dyDescent="0.2">
      <c r="B25" s="572" t="s">
        <v>56</v>
      </c>
      <c r="C25" s="380"/>
      <c r="D25" s="380"/>
      <c r="E25" s="380"/>
      <c r="F25" s="380"/>
      <c r="G25" s="380"/>
      <c r="H25" s="380"/>
      <c r="I25" s="380"/>
      <c r="J25" s="380"/>
      <c r="K25" s="380"/>
      <c r="L25" s="380"/>
      <c r="M25" s="380"/>
      <c r="N25" s="380"/>
      <c r="O25" s="380"/>
      <c r="P25" s="380"/>
      <c r="Q25" s="573"/>
      <c r="R25" s="574">
        <v>6065813</v>
      </c>
      <c r="S25" s="333"/>
      <c r="T25" s="333"/>
      <c r="U25" s="333"/>
      <c r="V25" s="333"/>
      <c r="W25" s="333"/>
      <c r="X25" s="333"/>
      <c r="Y25" s="587"/>
      <c r="Z25" s="607">
        <v>69.900000000000006</v>
      </c>
      <c r="AA25" s="607"/>
      <c r="AB25" s="607"/>
      <c r="AC25" s="607"/>
      <c r="AD25" s="608">
        <v>5717685</v>
      </c>
      <c r="AE25" s="608"/>
      <c r="AF25" s="608"/>
      <c r="AG25" s="608"/>
      <c r="AH25" s="608"/>
      <c r="AI25" s="608"/>
      <c r="AJ25" s="608"/>
      <c r="AK25" s="608"/>
      <c r="AL25" s="577">
        <v>99.2</v>
      </c>
      <c r="AM25" s="321"/>
      <c r="AN25" s="321"/>
      <c r="AO25" s="609"/>
      <c r="AP25" s="572" t="s">
        <v>274</v>
      </c>
      <c r="AQ25" s="631"/>
      <c r="AR25" s="631"/>
      <c r="AS25" s="631"/>
      <c r="AT25" s="631"/>
      <c r="AU25" s="631"/>
      <c r="AV25" s="631"/>
      <c r="AW25" s="631"/>
      <c r="AX25" s="631"/>
      <c r="AY25" s="631"/>
      <c r="AZ25" s="631"/>
      <c r="BA25" s="631"/>
      <c r="BB25" s="631"/>
      <c r="BC25" s="631"/>
      <c r="BD25" s="631"/>
      <c r="BE25" s="631"/>
      <c r="BF25" s="632"/>
      <c r="BG25" s="574" t="s">
        <v>202</v>
      </c>
      <c r="BH25" s="333"/>
      <c r="BI25" s="333"/>
      <c r="BJ25" s="333"/>
      <c r="BK25" s="333"/>
      <c r="BL25" s="333"/>
      <c r="BM25" s="333"/>
      <c r="BN25" s="587"/>
      <c r="BO25" s="607" t="s">
        <v>202</v>
      </c>
      <c r="BP25" s="607"/>
      <c r="BQ25" s="607"/>
      <c r="BR25" s="607"/>
      <c r="BS25" s="608" t="s">
        <v>202</v>
      </c>
      <c r="BT25" s="608"/>
      <c r="BU25" s="608"/>
      <c r="BV25" s="608"/>
      <c r="BW25" s="608"/>
      <c r="BX25" s="608"/>
      <c r="BY25" s="608"/>
      <c r="BZ25" s="608"/>
      <c r="CA25" s="608"/>
      <c r="CB25" s="628"/>
      <c r="CD25" s="572" t="s">
        <v>200</v>
      </c>
      <c r="CE25" s="380"/>
      <c r="CF25" s="380"/>
      <c r="CG25" s="380"/>
      <c r="CH25" s="380"/>
      <c r="CI25" s="380"/>
      <c r="CJ25" s="380"/>
      <c r="CK25" s="380"/>
      <c r="CL25" s="380"/>
      <c r="CM25" s="380"/>
      <c r="CN25" s="380"/>
      <c r="CO25" s="380"/>
      <c r="CP25" s="380"/>
      <c r="CQ25" s="573"/>
      <c r="CR25" s="574">
        <v>2432298</v>
      </c>
      <c r="CS25" s="575"/>
      <c r="CT25" s="575"/>
      <c r="CU25" s="575"/>
      <c r="CV25" s="575"/>
      <c r="CW25" s="575"/>
      <c r="CX25" s="575"/>
      <c r="CY25" s="576"/>
      <c r="CZ25" s="577">
        <v>29.4</v>
      </c>
      <c r="DA25" s="578"/>
      <c r="DB25" s="578"/>
      <c r="DC25" s="579"/>
      <c r="DD25" s="580">
        <v>2260449</v>
      </c>
      <c r="DE25" s="575"/>
      <c r="DF25" s="575"/>
      <c r="DG25" s="575"/>
      <c r="DH25" s="575"/>
      <c r="DI25" s="575"/>
      <c r="DJ25" s="575"/>
      <c r="DK25" s="576"/>
      <c r="DL25" s="580">
        <v>2165465</v>
      </c>
      <c r="DM25" s="575"/>
      <c r="DN25" s="575"/>
      <c r="DO25" s="575"/>
      <c r="DP25" s="575"/>
      <c r="DQ25" s="575"/>
      <c r="DR25" s="575"/>
      <c r="DS25" s="575"/>
      <c r="DT25" s="575"/>
      <c r="DU25" s="575"/>
      <c r="DV25" s="576"/>
      <c r="DW25" s="577">
        <v>37.6</v>
      </c>
      <c r="DX25" s="578"/>
      <c r="DY25" s="578"/>
      <c r="DZ25" s="578"/>
      <c r="EA25" s="578"/>
      <c r="EB25" s="578"/>
      <c r="EC25" s="606"/>
    </row>
    <row r="26" spans="2:133" ht="11.25" customHeight="1" x14ac:dyDescent="0.2">
      <c r="B26" s="572" t="s">
        <v>379</v>
      </c>
      <c r="C26" s="380"/>
      <c r="D26" s="380"/>
      <c r="E26" s="380"/>
      <c r="F26" s="380"/>
      <c r="G26" s="380"/>
      <c r="H26" s="380"/>
      <c r="I26" s="380"/>
      <c r="J26" s="380"/>
      <c r="K26" s="380"/>
      <c r="L26" s="380"/>
      <c r="M26" s="380"/>
      <c r="N26" s="380"/>
      <c r="O26" s="380"/>
      <c r="P26" s="380"/>
      <c r="Q26" s="573"/>
      <c r="R26" s="574">
        <v>4773</v>
      </c>
      <c r="S26" s="333"/>
      <c r="T26" s="333"/>
      <c r="U26" s="333"/>
      <c r="V26" s="333"/>
      <c r="W26" s="333"/>
      <c r="X26" s="333"/>
      <c r="Y26" s="587"/>
      <c r="Z26" s="607">
        <v>0.1</v>
      </c>
      <c r="AA26" s="607"/>
      <c r="AB26" s="607"/>
      <c r="AC26" s="607"/>
      <c r="AD26" s="608">
        <v>4773</v>
      </c>
      <c r="AE26" s="608"/>
      <c r="AF26" s="608"/>
      <c r="AG26" s="608"/>
      <c r="AH26" s="608"/>
      <c r="AI26" s="608"/>
      <c r="AJ26" s="608"/>
      <c r="AK26" s="608"/>
      <c r="AL26" s="577">
        <v>0.1</v>
      </c>
      <c r="AM26" s="321"/>
      <c r="AN26" s="321"/>
      <c r="AO26" s="609"/>
      <c r="AP26" s="572" t="s">
        <v>381</v>
      </c>
      <c r="AQ26" s="631"/>
      <c r="AR26" s="631"/>
      <c r="AS26" s="631"/>
      <c r="AT26" s="631"/>
      <c r="AU26" s="631"/>
      <c r="AV26" s="631"/>
      <c r="AW26" s="631"/>
      <c r="AX26" s="631"/>
      <c r="AY26" s="631"/>
      <c r="AZ26" s="631"/>
      <c r="BA26" s="631"/>
      <c r="BB26" s="631"/>
      <c r="BC26" s="631"/>
      <c r="BD26" s="631"/>
      <c r="BE26" s="631"/>
      <c r="BF26" s="632"/>
      <c r="BG26" s="574" t="s">
        <v>202</v>
      </c>
      <c r="BH26" s="333"/>
      <c r="BI26" s="333"/>
      <c r="BJ26" s="333"/>
      <c r="BK26" s="333"/>
      <c r="BL26" s="333"/>
      <c r="BM26" s="333"/>
      <c r="BN26" s="587"/>
      <c r="BO26" s="607" t="s">
        <v>202</v>
      </c>
      <c r="BP26" s="607"/>
      <c r="BQ26" s="607"/>
      <c r="BR26" s="607"/>
      <c r="BS26" s="608" t="s">
        <v>202</v>
      </c>
      <c r="BT26" s="608"/>
      <c r="BU26" s="608"/>
      <c r="BV26" s="608"/>
      <c r="BW26" s="608"/>
      <c r="BX26" s="608"/>
      <c r="BY26" s="608"/>
      <c r="BZ26" s="608"/>
      <c r="CA26" s="608"/>
      <c r="CB26" s="628"/>
      <c r="CD26" s="572" t="s">
        <v>123</v>
      </c>
      <c r="CE26" s="380"/>
      <c r="CF26" s="380"/>
      <c r="CG26" s="380"/>
      <c r="CH26" s="380"/>
      <c r="CI26" s="380"/>
      <c r="CJ26" s="380"/>
      <c r="CK26" s="380"/>
      <c r="CL26" s="380"/>
      <c r="CM26" s="380"/>
      <c r="CN26" s="380"/>
      <c r="CO26" s="380"/>
      <c r="CP26" s="380"/>
      <c r="CQ26" s="573"/>
      <c r="CR26" s="574">
        <v>1224120</v>
      </c>
      <c r="CS26" s="333"/>
      <c r="CT26" s="333"/>
      <c r="CU26" s="333"/>
      <c r="CV26" s="333"/>
      <c r="CW26" s="333"/>
      <c r="CX26" s="333"/>
      <c r="CY26" s="587"/>
      <c r="CZ26" s="577">
        <v>14.8</v>
      </c>
      <c r="DA26" s="578"/>
      <c r="DB26" s="578"/>
      <c r="DC26" s="579"/>
      <c r="DD26" s="580">
        <v>1174348</v>
      </c>
      <c r="DE26" s="333"/>
      <c r="DF26" s="333"/>
      <c r="DG26" s="333"/>
      <c r="DH26" s="333"/>
      <c r="DI26" s="333"/>
      <c r="DJ26" s="333"/>
      <c r="DK26" s="587"/>
      <c r="DL26" s="580" t="s">
        <v>202</v>
      </c>
      <c r="DM26" s="333"/>
      <c r="DN26" s="333"/>
      <c r="DO26" s="333"/>
      <c r="DP26" s="333"/>
      <c r="DQ26" s="333"/>
      <c r="DR26" s="333"/>
      <c r="DS26" s="333"/>
      <c r="DT26" s="333"/>
      <c r="DU26" s="333"/>
      <c r="DV26" s="587"/>
      <c r="DW26" s="577" t="s">
        <v>202</v>
      </c>
      <c r="DX26" s="578"/>
      <c r="DY26" s="578"/>
      <c r="DZ26" s="578"/>
      <c r="EA26" s="578"/>
      <c r="EB26" s="578"/>
      <c r="EC26" s="606"/>
    </row>
    <row r="27" spans="2:133" ht="11.25" customHeight="1" x14ac:dyDescent="0.2">
      <c r="B27" s="572" t="s">
        <v>158</v>
      </c>
      <c r="C27" s="380"/>
      <c r="D27" s="380"/>
      <c r="E27" s="380"/>
      <c r="F27" s="380"/>
      <c r="G27" s="380"/>
      <c r="H27" s="380"/>
      <c r="I27" s="380"/>
      <c r="J27" s="380"/>
      <c r="K27" s="380"/>
      <c r="L27" s="380"/>
      <c r="M27" s="380"/>
      <c r="N27" s="380"/>
      <c r="O27" s="380"/>
      <c r="P27" s="380"/>
      <c r="Q27" s="573"/>
      <c r="R27" s="574">
        <v>16992</v>
      </c>
      <c r="S27" s="333"/>
      <c r="T27" s="333"/>
      <c r="U27" s="333"/>
      <c r="V27" s="333"/>
      <c r="W27" s="333"/>
      <c r="X27" s="333"/>
      <c r="Y27" s="587"/>
      <c r="Z27" s="607">
        <v>0.2</v>
      </c>
      <c r="AA27" s="607"/>
      <c r="AB27" s="607"/>
      <c r="AC27" s="607"/>
      <c r="AD27" s="608" t="s">
        <v>202</v>
      </c>
      <c r="AE27" s="608"/>
      <c r="AF27" s="608"/>
      <c r="AG27" s="608"/>
      <c r="AH27" s="608"/>
      <c r="AI27" s="608"/>
      <c r="AJ27" s="608"/>
      <c r="AK27" s="608"/>
      <c r="AL27" s="577" t="s">
        <v>202</v>
      </c>
      <c r="AM27" s="321"/>
      <c r="AN27" s="321"/>
      <c r="AO27" s="609"/>
      <c r="AP27" s="572" t="s">
        <v>383</v>
      </c>
      <c r="AQ27" s="380"/>
      <c r="AR27" s="380"/>
      <c r="AS27" s="380"/>
      <c r="AT27" s="380"/>
      <c r="AU27" s="380"/>
      <c r="AV27" s="380"/>
      <c r="AW27" s="380"/>
      <c r="AX27" s="380"/>
      <c r="AY27" s="380"/>
      <c r="AZ27" s="380"/>
      <c r="BA27" s="380"/>
      <c r="BB27" s="380"/>
      <c r="BC27" s="380"/>
      <c r="BD27" s="380"/>
      <c r="BE27" s="380"/>
      <c r="BF27" s="573"/>
      <c r="BG27" s="574">
        <v>5232898</v>
      </c>
      <c r="BH27" s="333"/>
      <c r="BI27" s="333"/>
      <c r="BJ27" s="333"/>
      <c r="BK27" s="333"/>
      <c r="BL27" s="333"/>
      <c r="BM27" s="333"/>
      <c r="BN27" s="587"/>
      <c r="BO27" s="607">
        <v>100</v>
      </c>
      <c r="BP27" s="607"/>
      <c r="BQ27" s="607"/>
      <c r="BR27" s="607"/>
      <c r="BS27" s="608">
        <v>196926</v>
      </c>
      <c r="BT27" s="608"/>
      <c r="BU27" s="608"/>
      <c r="BV27" s="608"/>
      <c r="BW27" s="608"/>
      <c r="BX27" s="608"/>
      <c r="BY27" s="608"/>
      <c r="BZ27" s="608"/>
      <c r="CA27" s="608"/>
      <c r="CB27" s="628"/>
      <c r="CD27" s="572" t="s">
        <v>224</v>
      </c>
      <c r="CE27" s="380"/>
      <c r="CF27" s="380"/>
      <c r="CG27" s="380"/>
      <c r="CH27" s="380"/>
      <c r="CI27" s="380"/>
      <c r="CJ27" s="380"/>
      <c r="CK27" s="380"/>
      <c r="CL27" s="380"/>
      <c r="CM27" s="380"/>
      <c r="CN27" s="380"/>
      <c r="CO27" s="380"/>
      <c r="CP27" s="380"/>
      <c r="CQ27" s="573"/>
      <c r="CR27" s="574">
        <v>1010227</v>
      </c>
      <c r="CS27" s="575"/>
      <c r="CT27" s="575"/>
      <c r="CU27" s="575"/>
      <c r="CV27" s="575"/>
      <c r="CW27" s="575"/>
      <c r="CX27" s="575"/>
      <c r="CY27" s="576"/>
      <c r="CZ27" s="577">
        <v>12.2</v>
      </c>
      <c r="DA27" s="578"/>
      <c r="DB27" s="578"/>
      <c r="DC27" s="579"/>
      <c r="DD27" s="580">
        <v>319982</v>
      </c>
      <c r="DE27" s="575"/>
      <c r="DF27" s="575"/>
      <c r="DG27" s="575"/>
      <c r="DH27" s="575"/>
      <c r="DI27" s="575"/>
      <c r="DJ27" s="575"/>
      <c r="DK27" s="576"/>
      <c r="DL27" s="580">
        <v>312901</v>
      </c>
      <c r="DM27" s="575"/>
      <c r="DN27" s="575"/>
      <c r="DO27" s="575"/>
      <c r="DP27" s="575"/>
      <c r="DQ27" s="575"/>
      <c r="DR27" s="575"/>
      <c r="DS27" s="575"/>
      <c r="DT27" s="575"/>
      <c r="DU27" s="575"/>
      <c r="DV27" s="576"/>
      <c r="DW27" s="577">
        <v>5.4</v>
      </c>
      <c r="DX27" s="578"/>
      <c r="DY27" s="578"/>
      <c r="DZ27" s="578"/>
      <c r="EA27" s="578"/>
      <c r="EB27" s="578"/>
      <c r="EC27" s="606"/>
    </row>
    <row r="28" spans="2:133" ht="11.25" customHeight="1" x14ac:dyDescent="0.2">
      <c r="B28" s="572" t="s">
        <v>311</v>
      </c>
      <c r="C28" s="380"/>
      <c r="D28" s="380"/>
      <c r="E28" s="380"/>
      <c r="F28" s="380"/>
      <c r="G28" s="380"/>
      <c r="H28" s="380"/>
      <c r="I28" s="380"/>
      <c r="J28" s="380"/>
      <c r="K28" s="380"/>
      <c r="L28" s="380"/>
      <c r="M28" s="380"/>
      <c r="N28" s="380"/>
      <c r="O28" s="380"/>
      <c r="P28" s="380"/>
      <c r="Q28" s="573"/>
      <c r="R28" s="574">
        <v>104637</v>
      </c>
      <c r="S28" s="333"/>
      <c r="T28" s="333"/>
      <c r="U28" s="333"/>
      <c r="V28" s="333"/>
      <c r="W28" s="333"/>
      <c r="X28" s="333"/>
      <c r="Y28" s="587"/>
      <c r="Z28" s="607">
        <v>1.2</v>
      </c>
      <c r="AA28" s="607"/>
      <c r="AB28" s="607"/>
      <c r="AC28" s="607"/>
      <c r="AD28" s="608">
        <v>40825</v>
      </c>
      <c r="AE28" s="608"/>
      <c r="AF28" s="608"/>
      <c r="AG28" s="608"/>
      <c r="AH28" s="608"/>
      <c r="AI28" s="608"/>
      <c r="AJ28" s="608"/>
      <c r="AK28" s="608"/>
      <c r="AL28" s="577">
        <v>0.7</v>
      </c>
      <c r="AM28" s="321"/>
      <c r="AN28" s="321"/>
      <c r="AO28" s="609"/>
      <c r="AP28" s="572"/>
      <c r="AQ28" s="380"/>
      <c r="AR28" s="380"/>
      <c r="AS28" s="380"/>
      <c r="AT28" s="380"/>
      <c r="AU28" s="380"/>
      <c r="AV28" s="380"/>
      <c r="AW28" s="380"/>
      <c r="AX28" s="380"/>
      <c r="AY28" s="380"/>
      <c r="AZ28" s="380"/>
      <c r="BA28" s="380"/>
      <c r="BB28" s="380"/>
      <c r="BC28" s="380"/>
      <c r="BD28" s="380"/>
      <c r="BE28" s="380"/>
      <c r="BF28" s="573"/>
      <c r="BG28" s="574"/>
      <c r="BH28" s="333"/>
      <c r="BI28" s="333"/>
      <c r="BJ28" s="333"/>
      <c r="BK28" s="333"/>
      <c r="BL28" s="333"/>
      <c r="BM28" s="333"/>
      <c r="BN28" s="587"/>
      <c r="BO28" s="607"/>
      <c r="BP28" s="607"/>
      <c r="BQ28" s="607"/>
      <c r="BR28" s="607"/>
      <c r="BS28" s="580"/>
      <c r="BT28" s="333"/>
      <c r="BU28" s="333"/>
      <c r="BV28" s="333"/>
      <c r="BW28" s="333"/>
      <c r="BX28" s="333"/>
      <c r="BY28" s="333"/>
      <c r="BZ28" s="333"/>
      <c r="CA28" s="333"/>
      <c r="CB28" s="605"/>
      <c r="CD28" s="572" t="s">
        <v>377</v>
      </c>
      <c r="CE28" s="380"/>
      <c r="CF28" s="380"/>
      <c r="CG28" s="380"/>
      <c r="CH28" s="380"/>
      <c r="CI28" s="380"/>
      <c r="CJ28" s="380"/>
      <c r="CK28" s="380"/>
      <c r="CL28" s="380"/>
      <c r="CM28" s="380"/>
      <c r="CN28" s="380"/>
      <c r="CO28" s="380"/>
      <c r="CP28" s="380"/>
      <c r="CQ28" s="573"/>
      <c r="CR28" s="574">
        <v>435919</v>
      </c>
      <c r="CS28" s="333"/>
      <c r="CT28" s="333"/>
      <c r="CU28" s="333"/>
      <c r="CV28" s="333"/>
      <c r="CW28" s="333"/>
      <c r="CX28" s="333"/>
      <c r="CY28" s="587"/>
      <c r="CZ28" s="577">
        <v>5.3</v>
      </c>
      <c r="DA28" s="578"/>
      <c r="DB28" s="578"/>
      <c r="DC28" s="579"/>
      <c r="DD28" s="580">
        <v>435919</v>
      </c>
      <c r="DE28" s="333"/>
      <c r="DF28" s="333"/>
      <c r="DG28" s="333"/>
      <c r="DH28" s="333"/>
      <c r="DI28" s="333"/>
      <c r="DJ28" s="333"/>
      <c r="DK28" s="587"/>
      <c r="DL28" s="580">
        <v>435919</v>
      </c>
      <c r="DM28" s="333"/>
      <c r="DN28" s="333"/>
      <c r="DO28" s="333"/>
      <c r="DP28" s="333"/>
      <c r="DQ28" s="333"/>
      <c r="DR28" s="333"/>
      <c r="DS28" s="333"/>
      <c r="DT28" s="333"/>
      <c r="DU28" s="333"/>
      <c r="DV28" s="587"/>
      <c r="DW28" s="577">
        <v>7.6</v>
      </c>
      <c r="DX28" s="578"/>
      <c r="DY28" s="578"/>
      <c r="DZ28" s="578"/>
      <c r="EA28" s="578"/>
      <c r="EB28" s="578"/>
      <c r="EC28" s="606"/>
    </row>
    <row r="29" spans="2:133" ht="11.25" customHeight="1" x14ac:dyDescent="0.2">
      <c r="B29" s="572" t="s">
        <v>20</v>
      </c>
      <c r="C29" s="380"/>
      <c r="D29" s="380"/>
      <c r="E29" s="380"/>
      <c r="F29" s="380"/>
      <c r="G29" s="380"/>
      <c r="H29" s="380"/>
      <c r="I29" s="380"/>
      <c r="J29" s="380"/>
      <c r="K29" s="380"/>
      <c r="L29" s="380"/>
      <c r="M29" s="380"/>
      <c r="N29" s="380"/>
      <c r="O29" s="380"/>
      <c r="P29" s="380"/>
      <c r="Q29" s="573"/>
      <c r="R29" s="574">
        <v>10373</v>
      </c>
      <c r="S29" s="333"/>
      <c r="T29" s="333"/>
      <c r="U29" s="333"/>
      <c r="V29" s="333"/>
      <c r="W29" s="333"/>
      <c r="X29" s="333"/>
      <c r="Y29" s="587"/>
      <c r="Z29" s="607">
        <v>0.1</v>
      </c>
      <c r="AA29" s="607"/>
      <c r="AB29" s="607"/>
      <c r="AC29" s="607"/>
      <c r="AD29" s="608" t="s">
        <v>202</v>
      </c>
      <c r="AE29" s="608"/>
      <c r="AF29" s="608"/>
      <c r="AG29" s="608"/>
      <c r="AH29" s="608"/>
      <c r="AI29" s="608"/>
      <c r="AJ29" s="608"/>
      <c r="AK29" s="608"/>
      <c r="AL29" s="577" t="s">
        <v>202</v>
      </c>
      <c r="AM29" s="321"/>
      <c r="AN29" s="321"/>
      <c r="AO29" s="609"/>
      <c r="AP29" s="552"/>
      <c r="AQ29" s="553"/>
      <c r="AR29" s="553"/>
      <c r="AS29" s="553"/>
      <c r="AT29" s="553"/>
      <c r="AU29" s="553"/>
      <c r="AV29" s="553"/>
      <c r="AW29" s="553"/>
      <c r="AX29" s="553"/>
      <c r="AY29" s="553"/>
      <c r="AZ29" s="553"/>
      <c r="BA29" s="553"/>
      <c r="BB29" s="553"/>
      <c r="BC29" s="553"/>
      <c r="BD29" s="553"/>
      <c r="BE29" s="553"/>
      <c r="BF29" s="554"/>
      <c r="BG29" s="574"/>
      <c r="BH29" s="333"/>
      <c r="BI29" s="333"/>
      <c r="BJ29" s="333"/>
      <c r="BK29" s="333"/>
      <c r="BL29" s="333"/>
      <c r="BM29" s="333"/>
      <c r="BN29" s="587"/>
      <c r="BO29" s="607"/>
      <c r="BP29" s="607"/>
      <c r="BQ29" s="607"/>
      <c r="BR29" s="607"/>
      <c r="BS29" s="608"/>
      <c r="BT29" s="608"/>
      <c r="BU29" s="608"/>
      <c r="BV29" s="608"/>
      <c r="BW29" s="608"/>
      <c r="BX29" s="608"/>
      <c r="BY29" s="608"/>
      <c r="BZ29" s="608"/>
      <c r="CA29" s="608"/>
      <c r="CB29" s="628"/>
      <c r="CD29" s="361" t="s">
        <v>177</v>
      </c>
      <c r="CE29" s="363"/>
      <c r="CF29" s="572" t="s">
        <v>24</v>
      </c>
      <c r="CG29" s="380"/>
      <c r="CH29" s="380"/>
      <c r="CI29" s="380"/>
      <c r="CJ29" s="380"/>
      <c r="CK29" s="380"/>
      <c r="CL29" s="380"/>
      <c r="CM29" s="380"/>
      <c r="CN29" s="380"/>
      <c r="CO29" s="380"/>
      <c r="CP29" s="380"/>
      <c r="CQ29" s="573"/>
      <c r="CR29" s="574">
        <v>435919</v>
      </c>
      <c r="CS29" s="575"/>
      <c r="CT29" s="575"/>
      <c r="CU29" s="575"/>
      <c r="CV29" s="575"/>
      <c r="CW29" s="575"/>
      <c r="CX29" s="575"/>
      <c r="CY29" s="576"/>
      <c r="CZ29" s="577">
        <v>5.3</v>
      </c>
      <c r="DA29" s="578"/>
      <c r="DB29" s="578"/>
      <c r="DC29" s="579"/>
      <c r="DD29" s="580">
        <v>435919</v>
      </c>
      <c r="DE29" s="575"/>
      <c r="DF29" s="575"/>
      <c r="DG29" s="575"/>
      <c r="DH29" s="575"/>
      <c r="DI29" s="575"/>
      <c r="DJ29" s="575"/>
      <c r="DK29" s="576"/>
      <c r="DL29" s="580">
        <v>435919</v>
      </c>
      <c r="DM29" s="575"/>
      <c r="DN29" s="575"/>
      <c r="DO29" s="575"/>
      <c r="DP29" s="575"/>
      <c r="DQ29" s="575"/>
      <c r="DR29" s="575"/>
      <c r="DS29" s="575"/>
      <c r="DT29" s="575"/>
      <c r="DU29" s="575"/>
      <c r="DV29" s="576"/>
      <c r="DW29" s="577">
        <v>7.6</v>
      </c>
      <c r="DX29" s="578"/>
      <c r="DY29" s="578"/>
      <c r="DZ29" s="578"/>
      <c r="EA29" s="578"/>
      <c r="EB29" s="578"/>
      <c r="EC29" s="606"/>
    </row>
    <row r="30" spans="2:133" ht="11.25" customHeight="1" x14ac:dyDescent="0.2">
      <c r="B30" s="572" t="s">
        <v>340</v>
      </c>
      <c r="C30" s="380"/>
      <c r="D30" s="380"/>
      <c r="E30" s="380"/>
      <c r="F30" s="380"/>
      <c r="G30" s="380"/>
      <c r="H30" s="380"/>
      <c r="I30" s="380"/>
      <c r="J30" s="380"/>
      <c r="K30" s="380"/>
      <c r="L30" s="380"/>
      <c r="M30" s="380"/>
      <c r="N30" s="380"/>
      <c r="O30" s="380"/>
      <c r="P30" s="380"/>
      <c r="Q30" s="573"/>
      <c r="R30" s="574">
        <v>1016708</v>
      </c>
      <c r="S30" s="333"/>
      <c r="T30" s="333"/>
      <c r="U30" s="333"/>
      <c r="V30" s="333"/>
      <c r="W30" s="333"/>
      <c r="X30" s="333"/>
      <c r="Y30" s="587"/>
      <c r="Z30" s="607">
        <v>11.7</v>
      </c>
      <c r="AA30" s="607"/>
      <c r="AB30" s="607"/>
      <c r="AC30" s="607"/>
      <c r="AD30" s="608" t="s">
        <v>202</v>
      </c>
      <c r="AE30" s="608"/>
      <c r="AF30" s="608"/>
      <c r="AG30" s="608"/>
      <c r="AH30" s="608"/>
      <c r="AI30" s="608"/>
      <c r="AJ30" s="608"/>
      <c r="AK30" s="608"/>
      <c r="AL30" s="577" t="s">
        <v>202</v>
      </c>
      <c r="AM30" s="321"/>
      <c r="AN30" s="321"/>
      <c r="AO30" s="609"/>
      <c r="AP30" s="487" t="s">
        <v>312</v>
      </c>
      <c r="AQ30" s="488"/>
      <c r="AR30" s="488"/>
      <c r="AS30" s="488"/>
      <c r="AT30" s="488"/>
      <c r="AU30" s="488"/>
      <c r="AV30" s="488"/>
      <c r="AW30" s="488"/>
      <c r="AX30" s="488"/>
      <c r="AY30" s="488"/>
      <c r="AZ30" s="488"/>
      <c r="BA30" s="488"/>
      <c r="BB30" s="488"/>
      <c r="BC30" s="488"/>
      <c r="BD30" s="488"/>
      <c r="BE30" s="488"/>
      <c r="BF30" s="530"/>
      <c r="BG30" s="487" t="s">
        <v>385</v>
      </c>
      <c r="BH30" s="629"/>
      <c r="BI30" s="629"/>
      <c r="BJ30" s="629"/>
      <c r="BK30" s="629"/>
      <c r="BL30" s="629"/>
      <c r="BM30" s="629"/>
      <c r="BN30" s="629"/>
      <c r="BO30" s="629"/>
      <c r="BP30" s="629"/>
      <c r="BQ30" s="630"/>
      <c r="BR30" s="487" t="s">
        <v>386</v>
      </c>
      <c r="BS30" s="629"/>
      <c r="BT30" s="629"/>
      <c r="BU30" s="629"/>
      <c r="BV30" s="629"/>
      <c r="BW30" s="629"/>
      <c r="BX30" s="629"/>
      <c r="BY30" s="629"/>
      <c r="BZ30" s="629"/>
      <c r="CA30" s="629"/>
      <c r="CB30" s="630"/>
      <c r="CD30" s="364"/>
      <c r="CE30" s="366"/>
      <c r="CF30" s="572" t="s">
        <v>387</v>
      </c>
      <c r="CG30" s="380"/>
      <c r="CH30" s="380"/>
      <c r="CI30" s="380"/>
      <c r="CJ30" s="380"/>
      <c r="CK30" s="380"/>
      <c r="CL30" s="380"/>
      <c r="CM30" s="380"/>
      <c r="CN30" s="380"/>
      <c r="CO30" s="380"/>
      <c r="CP30" s="380"/>
      <c r="CQ30" s="573"/>
      <c r="CR30" s="574">
        <v>420861</v>
      </c>
      <c r="CS30" s="333"/>
      <c r="CT30" s="333"/>
      <c r="CU30" s="333"/>
      <c r="CV30" s="333"/>
      <c r="CW30" s="333"/>
      <c r="CX30" s="333"/>
      <c r="CY30" s="587"/>
      <c r="CZ30" s="577">
        <v>5.0999999999999996</v>
      </c>
      <c r="DA30" s="578"/>
      <c r="DB30" s="578"/>
      <c r="DC30" s="579"/>
      <c r="DD30" s="580">
        <v>420861</v>
      </c>
      <c r="DE30" s="333"/>
      <c r="DF30" s="333"/>
      <c r="DG30" s="333"/>
      <c r="DH30" s="333"/>
      <c r="DI30" s="333"/>
      <c r="DJ30" s="333"/>
      <c r="DK30" s="587"/>
      <c r="DL30" s="580">
        <v>420861</v>
      </c>
      <c r="DM30" s="333"/>
      <c r="DN30" s="333"/>
      <c r="DO30" s="333"/>
      <c r="DP30" s="333"/>
      <c r="DQ30" s="333"/>
      <c r="DR30" s="333"/>
      <c r="DS30" s="333"/>
      <c r="DT30" s="333"/>
      <c r="DU30" s="333"/>
      <c r="DV30" s="587"/>
      <c r="DW30" s="577">
        <v>7.3</v>
      </c>
      <c r="DX30" s="578"/>
      <c r="DY30" s="578"/>
      <c r="DZ30" s="578"/>
      <c r="EA30" s="578"/>
      <c r="EB30" s="578"/>
      <c r="EC30" s="606"/>
    </row>
    <row r="31" spans="2:133" ht="11.25" customHeight="1" x14ac:dyDescent="0.2">
      <c r="B31" s="621" t="s">
        <v>50</v>
      </c>
      <c r="C31" s="622"/>
      <c r="D31" s="622"/>
      <c r="E31" s="622"/>
      <c r="F31" s="622"/>
      <c r="G31" s="622"/>
      <c r="H31" s="622"/>
      <c r="I31" s="622"/>
      <c r="J31" s="622"/>
      <c r="K31" s="622"/>
      <c r="L31" s="622"/>
      <c r="M31" s="622"/>
      <c r="N31" s="622"/>
      <c r="O31" s="622"/>
      <c r="P31" s="622"/>
      <c r="Q31" s="623"/>
      <c r="R31" s="574" t="s">
        <v>202</v>
      </c>
      <c r="S31" s="333"/>
      <c r="T31" s="333"/>
      <c r="U31" s="333"/>
      <c r="V31" s="333"/>
      <c r="W31" s="333"/>
      <c r="X31" s="333"/>
      <c r="Y31" s="587"/>
      <c r="Z31" s="607" t="s">
        <v>202</v>
      </c>
      <c r="AA31" s="607"/>
      <c r="AB31" s="607"/>
      <c r="AC31" s="607"/>
      <c r="AD31" s="608" t="s">
        <v>202</v>
      </c>
      <c r="AE31" s="608"/>
      <c r="AF31" s="608"/>
      <c r="AG31" s="608"/>
      <c r="AH31" s="608"/>
      <c r="AI31" s="608"/>
      <c r="AJ31" s="608"/>
      <c r="AK31" s="608"/>
      <c r="AL31" s="577" t="s">
        <v>202</v>
      </c>
      <c r="AM31" s="321"/>
      <c r="AN31" s="321"/>
      <c r="AO31" s="609"/>
      <c r="AP31" s="353" t="s">
        <v>4</v>
      </c>
      <c r="AQ31" s="354"/>
      <c r="AR31" s="354"/>
      <c r="AS31" s="354"/>
      <c r="AT31" s="569" t="s">
        <v>388</v>
      </c>
      <c r="AU31" s="42"/>
      <c r="AV31" s="42"/>
      <c r="AW31" s="42"/>
      <c r="AX31" s="616" t="s">
        <v>275</v>
      </c>
      <c r="AY31" s="617"/>
      <c r="AZ31" s="617"/>
      <c r="BA31" s="617"/>
      <c r="BB31" s="617"/>
      <c r="BC31" s="617"/>
      <c r="BD31" s="617"/>
      <c r="BE31" s="617"/>
      <c r="BF31" s="618"/>
      <c r="BG31" s="624">
        <v>99.6</v>
      </c>
      <c r="BH31" s="625"/>
      <c r="BI31" s="625"/>
      <c r="BJ31" s="625"/>
      <c r="BK31" s="625"/>
      <c r="BL31" s="625"/>
      <c r="BM31" s="626">
        <v>99.1</v>
      </c>
      <c r="BN31" s="625"/>
      <c r="BO31" s="625"/>
      <c r="BP31" s="625"/>
      <c r="BQ31" s="627"/>
      <c r="BR31" s="624">
        <v>99.7</v>
      </c>
      <c r="BS31" s="625"/>
      <c r="BT31" s="625"/>
      <c r="BU31" s="625"/>
      <c r="BV31" s="625"/>
      <c r="BW31" s="625"/>
      <c r="BX31" s="626">
        <v>99</v>
      </c>
      <c r="BY31" s="625"/>
      <c r="BZ31" s="625"/>
      <c r="CA31" s="625"/>
      <c r="CB31" s="627"/>
      <c r="CD31" s="364"/>
      <c r="CE31" s="366"/>
      <c r="CF31" s="572" t="s">
        <v>313</v>
      </c>
      <c r="CG31" s="380"/>
      <c r="CH31" s="380"/>
      <c r="CI31" s="380"/>
      <c r="CJ31" s="380"/>
      <c r="CK31" s="380"/>
      <c r="CL31" s="380"/>
      <c r="CM31" s="380"/>
      <c r="CN31" s="380"/>
      <c r="CO31" s="380"/>
      <c r="CP31" s="380"/>
      <c r="CQ31" s="573"/>
      <c r="CR31" s="574">
        <v>15058</v>
      </c>
      <c r="CS31" s="575"/>
      <c r="CT31" s="575"/>
      <c r="CU31" s="575"/>
      <c r="CV31" s="575"/>
      <c r="CW31" s="575"/>
      <c r="CX31" s="575"/>
      <c r="CY31" s="576"/>
      <c r="CZ31" s="577">
        <v>0.2</v>
      </c>
      <c r="DA31" s="578"/>
      <c r="DB31" s="578"/>
      <c r="DC31" s="579"/>
      <c r="DD31" s="580">
        <v>15058</v>
      </c>
      <c r="DE31" s="575"/>
      <c r="DF31" s="575"/>
      <c r="DG31" s="575"/>
      <c r="DH31" s="575"/>
      <c r="DI31" s="575"/>
      <c r="DJ31" s="575"/>
      <c r="DK31" s="576"/>
      <c r="DL31" s="580">
        <v>15058</v>
      </c>
      <c r="DM31" s="575"/>
      <c r="DN31" s="575"/>
      <c r="DO31" s="575"/>
      <c r="DP31" s="575"/>
      <c r="DQ31" s="575"/>
      <c r="DR31" s="575"/>
      <c r="DS31" s="575"/>
      <c r="DT31" s="575"/>
      <c r="DU31" s="575"/>
      <c r="DV31" s="576"/>
      <c r="DW31" s="577">
        <v>0.3</v>
      </c>
      <c r="DX31" s="578"/>
      <c r="DY31" s="578"/>
      <c r="DZ31" s="578"/>
      <c r="EA31" s="578"/>
      <c r="EB31" s="578"/>
      <c r="EC31" s="606"/>
    </row>
    <row r="32" spans="2:133" ht="11.25" customHeight="1" x14ac:dyDescent="0.2">
      <c r="B32" s="572" t="s">
        <v>389</v>
      </c>
      <c r="C32" s="380"/>
      <c r="D32" s="380"/>
      <c r="E32" s="380"/>
      <c r="F32" s="380"/>
      <c r="G32" s="380"/>
      <c r="H32" s="380"/>
      <c r="I32" s="380"/>
      <c r="J32" s="380"/>
      <c r="K32" s="380"/>
      <c r="L32" s="380"/>
      <c r="M32" s="380"/>
      <c r="N32" s="380"/>
      <c r="O32" s="380"/>
      <c r="P32" s="380"/>
      <c r="Q32" s="573"/>
      <c r="R32" s="574">
        <v>431250</v>
      </c>
      <c r="S32" s="333"/>
      <c r="T32" s="333"/>
      <c r="U32" s="333"/>
      <c r="V32" s="333"/>
      <c r="W32" s="333"/>
      <c r="X32" s="333"/>
      <c r="Y32" s="587"/>
      <c r="Z32" s="607">
        <v>5</v>
      </c>
      <c r="AA32" s="607"/>
      <c r="AB32" s="607"/>
      <c r="AC32" s="607"/>
      <c r="AD32" s="608" t="s">
        <v>202</v>
      </c>
      <c r="AE32" s="608"/>
      <c r="AF32" s="608"/>
      <c r="AG32" s="608"/>
      <c r="AH32" s="608"/>
      <c r="AI32" s="608"/>
      <c r="AJ32" s="608"/>
      <c r="AK32" s="608"/>
      <c r="AL32" s="577" t="s">
        <v>202</v>
      </c>
      <c r="AM32" s="321"/>
      <c r="AN32" s="321"/>
      <c r="AO32" s="609"/>
      <c r="AP32" s="568"/>
      <c r="AQ32" s="429"/>
      <c r="AR32" s="429"/>
      <c r="AS32" s="429"/>
      <c r="AT32" s="570"/>
      <c r="AU32" s="1" t="s">
        <v>251</v>
      </c>
      <c r="AX32" s="572" t="s">
        <v>292</v>
      </c>
      <c r="AY32" s="380"/>
      <c r="AZ32" s="380"/>
      <c r="BA32" s="380"/>
      <c r="BB32" s="380"/>
      <c r="BC32" s="380"/>
      <c r="BD32" s="380"/>
      <c r="BE32" s="380"/>
      <c r="BF32" s="573"/>
      <c r="BG32" s="620">
        <v>99.4</v>
      </c>
      <c r="BH32" s="575"/>
      <c r="BI32" s="575"/>
      <c r="BJ32" s="575"/>
      <c r="BK32" s="575"/>
      <c r="BL32" s="575"/>
      <c r="BM32" s="321">
        <v>98.4</v>
      </c>
      <c r="BN32" s="575"/>
      <c r="BO32" s="575"/>
      <c r="BP32" s="575"/>
      <c r="BQ32" s="604"/>
      <c r="BR32" s="620">
        <v>99.4</v>
      </c>
      <c r="BS32" s="575"/>
      <c r="BT32" s="575"/>
      <c r="BU32" s="575"/>
      <c r="BV32" s="575"/>
      <c r="BW32" s="575"/>
      <c r="BX32" s="321">
        <v>98.1</v>
      </c>
      <c r="BY32" s="575"/>
      <c r="BZ32" s="575"/>
      <c r="CA32" s="575"/>
      <c r="CB32" s="604"/>
      <c r="CD32" s="367"/>
      <c r="CE32" s="369"/>
      <c r="CF32" s="572" t="s">
        <v>390</v>
      </c>
      <c r="CG32" s="380"/>
      <c r="CH32" s="380"/>
      <c r="CI32" s="380"/>
      <c r="CJ32" s="380"/>
      <c r="CK32" s="380"/>
      <c r="CL32" s="380"/>
      <c r="CM32" s="380"/>
      <c r="CN32" s="380"/>
      <c r="CO32" s="380"/>
      <c r="CP32" s="380"/>
      <c r="CQ32" s="573"/>
      <c r="CR32" s="574" t="s">
        <v>202</v>
      </c>
      <c r="CS32" s="333"/>
      <c r="CT32" s="333"/>
      <c r="CU32" s="333"/>
      <c r="CV32" s="333"/>
      <c r="CW32" s="333"/>
      <c r="CX32" s="333"/>
      <c r="CY32" s="587"/>
      <c r="CZ32" s="577" t="s">
        <v>202</v>
      </c>
      <c r="DA32" s="578"/>
      <c r="DB32" s="578"/>
      <c r="DC32" s="579"/>
      <c r="DD32" s="580" t="s">
        <v>202</v>
      </c>
      <c r="DE32" s="333"/>
      <c r="DF32" s="333"/>
      <c r="DG32" s="333"/>
      <c r="DH32" s="333"/>
      <c r="DI32" s="333"/>
      <c r="DJ32" s="333"/>
      <c r="DK32" s="587"/>
      <c r="DL32" s="580" t="s">
        <v>202</v>
      </c>
      <c r="DM32" s="333"/>
      <c r="DN32" s="333"/>
      <c r="DO32" s="333"/>
      <c r="DP32" s="333"/>
      <c r="DQ32" s="333"/>
      <c r="DR32" s="333"/>
      <c r="DS32" s="333"/>
      <c r="DT32" s="333"/>
      <c r="DU32" s="333"/>
      <c r="DV32" s="587"/>
      <c r="DW32" s="577" t="s">
        <v>202</v>
      </c>
      <c r="DX32" s="578"/>
      <c r="DY32" s="578"/>
      <c r="DZ32" s="578"/>
      <c r="EA32" s="578"/>
      <c r="EB32" s="578"/>
      <c r="EC32" s="606"/>
    </row>
    <row r="33" spans="2:133" ht="11.25" customHeight="1" x14ac:dyDescent="0.2">
      <c r="B33" s="572" t="s">
        <v>240</v>
      </c>
      <c r="C33" s="380"/>
      <c r="D33" s="380"/>
      <c r="E33" s="380"/>
      <c r="F33" s="380"/>
      <c r="G33" s="380"/>
      <c r="H33" s="380"/>
      <c r="I33" s="380"/>
      <c r="J33" s="380"/>
      <c r="K33" s="380"/>
      <c r="L33" s="380"/>
      <c r="M33" s="380"/>
      <c r="N33" s="380"/>
      <c r="O33" s="380"/>
      <c r="P33" s="380"/>
      <c r="Q33" s="573"/>
      <c r="R33" s="574">
        <v>3079</v>
      </c>
      <c r="S33" s="333"/>
      <c r="T33" s="333"/>
      <c r="U33" s="333"/>
      <c r="V33" s="333"/>
      <c r="W33" s="333"/>
      <c r="X33" s="333"/>
      <c r="Y33" s="587"/>
      <c r="Z33" s="607">
        <v>0</v>
      </c>
      <c r="AA33" s="607"/>
      <c r="AB33" s="607"/>
      <c r="AC33" s="607"/>
      <c r="AD33" s="608">
        <v>14</v>
      </c>
      <c r="AE33" s="608"/>
      <c r="AF33" s="608"/>
      <c r="AG33" s="608"/>
      <c r="AH33" s="608"/>
      <c r="AI33" s="608"/>
      <c r="AJ33" s="608"/>
      <c r="AK33" s="608"/>
      <c r="AL33" s="577">
        <v>0</v>
      </c>
      <c r="AM33" s="321"/>
      <c r="AN33" s="321"/>
      <c r="AO33" s="609"/>
      <c r="AP33" s="356"/>
      <c r="AQ33" s="357"/>
      <c r="AR33" s="357"/>
      <c r="AS33" s="357"/>
      <c r="AT33" s="571"/>
      <c r="AU33" s="43"/>
      <c r="AV33" s="43"/>
      <c r="AW33" s="43"/>
      <c r="AX33" s="552" t="s">
        <v>161</v>
      </c>
      <c r="AY33" s="553"/>
      <c r="AZ33" s="553"/>
      <c r="BA33" s="553"/>
      <c r="BB33" s="553"/>
      <c r="BC33" s="553"/>
      <c r="BD33" s="553"/>
      <c r="BE33" s="553"/>
      <c r="BF33" s="554"/>
      <c r="BG33" s="619">
        <v>99.8</v>
      </c>
      <c r="BH33" s="556"/>
      <c r="BI33" s="556"/>
      <c r="BJ33" s="556"/>
      <c r="BK33" s="556"/>
      <c r="BL33" s="556"/>
      <c r="BM33" s="600">
        <v>99.4</v>
      </c>
      <c r="BN33" s="556"/>
      <c r="BO33" s="556"/>
      <c r="BP33" s="556"/>
      <c r="BQ33" s="595"/>
      <c r="BR33" s="619">
        <v>99.8</v>
      </c>
      <c r="BS33" s="556"/>
      <c r="BT33" s="556"/>
      <c r="BU33" s="556"/>
      <c r="BV33" s="556"/>
      <c r="BW33" s="556"/>
      <c r="BX33" s="600">
        <v>99.4</v>
      </c>
      <c r="BY33" s="556"/>
      <c r="BZ33" s="556"/>
      <c r="CA33" s="556"/>
      <c r="CB33" s="595"/>
      <c r="CD33" s="572" t="s">
        <v>392</v>
      </c>
      <c r="CE33" s="380"/>
      <c r="CF33" s="380"/>
      <c r="CG33" s="380"/>
      <c r="CH33" s="380"/>
      <c r="CI33" s="380"/>
      <c r="CJ33" s="380"/>
      <c r="CK33" s="380"/>
      <c r="CL33" s="380"/>
      <c r="CM33" s="380"/>
      <c r="CN33" s="380"/>
      <c r="CO33" s="380"/>
      <c r="CP33" s="380"/>
      <c r="CQ33" s="573"/>
      <c r="CR33" s="574">
        <v>3662445</v>
      </c>
      <c r="CS33" s="575"/>
      <c r="CT33" s="575"/>
      <c r="CU33" s="575"/>
      <c r="CV33" s="575"/>
      <c r="CW33" s="575"/>
      <c r="CX33" s="575"/>
      <c r="CY33" s="576"/>
      <c r="CZ33" s="577">
        <v>44.3</v>
      </c>
      <c r="DA33" s="578"/>
      <c r="DB33" s="578"/>
      <c r="DC33" s="579"/>
      <c r="DD33" s="580">
        <v>3026169</v>
      </c>
      <c r="DE33" s="575"/>
      <c r="DF33" s="575"/>
      <c r="DG33" s="575"/>
      <c r="DH33" s="575"/>
      <c r="DI33" s="575"/>
      <c r="DJ33" s="575"/>
      <c r="DK33" s="576"/>
      <c r="DL33" s="580">
        <v>1773348</v>
      </c>
      <c r="DM33" s="575"/>
      <c r="DN33" s="575"/>
      <c r="DO33" s="575"/>
      <c r="DP33" s="575"/>
      <c r="DQ33" s="575"/>
      <c r="DR33" s="575"/>
      <c r="DS33" s="575"/>
      <c r="DT33" s="575"/>
      <c r="DU33" s="575"/>
      <c r="DV33" s="576"/>
      <c r="DW33" s="577">
        <v>30.8</v>
      </c>
      <c r="DX33" s="578"/>
      <c r="DY33" s="578"/>
      <c r="DZ33" s="578"/>
      <c r="EA33" s="578"/>
      <c r="EB33" s="578"/>
      <c r="EC33" s="606"/>
    </row>
    <row r="34" spans="2:133" ht="11.25" customHeight="1" x14ac:dyDescent="0.2">
      <c r="B34" s="572" t="s">
        <v>150</v>
      </c>
      <c r="C34" s="380"/>
      <c r="D34" s="380"/>
      <c r="E34" s="380"/>
      <c r="F34" s="380"/>
      <c r="G34" s="380"/>
      <c r="H34" s="380"/>
      <c r="I34" s="380"/>
      <c r="J34" s="380"/>
      <c r="K34" s="380"/>
      <c r="L34" s="380"/>
      <c r="M34" s="380"/>
      <c r="N34" s="380"/>
      <c r="O34" s="380"/>
      <c r="P34" s="380"/>
      <c r="Q34" s="573"/>
      <c r="R34" s="574">
        <v>110213</v>
      </c>
      <c r="S34" s="333"/>
      <c r="T34" s="333"/>
      <c r="U34" s="333"/>
      <c r="V34" s="333"/>
      <c r="W34" s="333"/>
      <c r="X34" s="333"/>
      <c r="Y34" s="587"/>
      <c r="Z34" s="607">
        <v>1.3</v>
      </c>
      <c r="AA34" s="607"/>
      <c r="AB34" s="607"/>
      <c r="AC34" s="607"/>
      <c r="AD34" s="608" t="s">
        <v>202</v>
      </c>
      <c r="AE34" s="608"/>
      <c r="AF34" s="608"/>
      <c r="AG34" s="608"/>
      <c r="AH34" s="608"/>
      <c r="AI34" s="608"/>
      <c r="AJ34" s="608"/>
      <c r="AK34" s="608"/>
      <c r="AL34" s="577" t="s">
        <v>202</v>
      </c>
      <c r="AM34" s="321"/>
      <c r="AN34" s="321"/>
      <c r="AO34" s="609"/>
      <c r="AP34" s="11"/>
      <c r="AQ34" s="13"/>
      <c r="AS34" s="42"/>
      <c r="AT34" s="42"/>
      <c r="AU34" s="42"/>
      <c r="AV34" s="42"/>
      <c r="AW34" s="42"/>
      <c r="AX34" s="42"/>
      <c r="AY34" s="42"/>
      <c r="AZ34" s="42"/>
      <c r="BA34" s="42"/>
      <c r="BB34" s="42"/>
      <c r="BC34" s="42"/>
      <c r="BD34" s="42"/>
      <c r="BE34" s="42"/>
      <c r="BF34" s="42"/>
      <c r="BG34" s="13"/>
      <c r="BH34" s="13"/>
      <c r="BI34" s="13"/>
      <c r="BJ34" s="13"/>
      <c r="BK34" s="13"/>
      <c r="BL34" s="13"/>
      <c r="BM34" s="13"/>
      <c r="BN34" s="13"/>
      <c r="BO34" s="13"/>
      <c r="BP34" s="13"/>
      <c r="BQ34" s="13"/>
      <c r="BR34" s="13"/>
      <c r="BS34" s="13"/>
      <c r="BT34" s="13"/>
      <c r="BU34" s="13"/>
      <c r="BV34" s="13"/>
      <c r="BW34" s="13"/>
      <c r="BX34" s="13"/>
      <c r="BY34" s="13"/>
      <c r="BZ34" s="13"/>
      <c r="CA34" s="13"/>
      <c r="CB34" s="13"/>
      <c r="CD34" s="572" t="s">
        <v>395</v>
      </c>
      <c r="CE34" s="380"/>
      <c r="CF34" s="380"/>
      <c r="CG34" s="380"/>
      <c r="CH34" s="380"/>
      <c r="CI34" s="380"/>
      <c r="CJ34" s="380"/>
      <c r="CK34" s="380"/>
      <c r="CL34" s="380"/>
      <c r="CM34" s="380"/>
      <c r="CN34" s="380"/>
      <c r="CO34" s="380"/>
      <c r="CP34" s="380"/>
      <c r="CQ34" s="573"/>
      <c r="CR34" s="574">
        <v>1173424</v>
      </c>
      <c r="CS34" s="333"/>
      <c r="CT34" s="333"/>
      <c r="CU34" s="333"/>
      <c r="CV34" s="333"/>
      <c r="CW34" s="333"/>
      <c r="CX34" s="333"/>
      <c r="CY34" s="587"/>
      <c r="CZ34" s="577">
        <v>14.2</v>
      </c>
      <c r="DA34" s="578"/>
      <c r="DB34" s="578"/>
      <c r="DC34" s="579"/>
      <c r="DD34" s="580">
        <v>925520</v>
      </c>
      <c r="DE34" s="333"/>
      <c r="DF34" s="333"/>
      <c r="DG34" s="333"/>
      <c r="DH34" s="333"/>
      <c r="DI34" s="333"/>
      <c r="DJ34" s="333"/>
      <c r="DK34" s="587"/>
      <c r="DL34" s="580">
        <v>713131</v>
      </c>
      <c r="DM34" s="333"/>
      <c r="DN34" s="333"/>
      <c r="DO34" s="333"/>
      <c r="DP34" s="333"/>
      <c r="DQ34" s="333"/>
      <c r="DR34" s="333"/>
      <c r="DS34" s="333"/>
      <c r="DT34" s="333"/>
      <c r="DU34" s="333"/>
      <c r="DV34" s="587"/>
      <c r="DW34" s="577">
        <v>12.4</v>
      </c>
      <c r="DX34" s="578"/>
      <c r="DY34" s="578"/>
      <c r="DZ34" s="578"/>
      <c r="EA34" s="578"/>
      <c r="EB34" s="578"/>
      <c r="EC34" s="606"/>
    </row>
    <row r="35" spans="2:133" ht="11.25" customHeight="1" x14ac:dyDescent="0.2">
      <c r="B35" s="572" t="s">
        <v>397</v>
      </c>
      <c r="C35" s="380"/>
      <c r="D35" s="380"/>
      <c r="E35" s="380"/>
      <c r="F35" s="380"/>
      <c r="G35" s="380"/>
      <c r="H35" s="380"/>
      <c r="I35" s="380"/>
      <c r="J35" s="380"/>
      <c r="K35" s="380"/>
      <c r="L35" s="380"/>
      <c r="M35" s="380"/>
      <c r="N35" s="380"/>
      <c r="O35" s="380"/>
      <c r="P35" s="380"/>
      <c r="Q35" s="573"/>
      <c r="R35" s="574">
        <v>42524</v>
      </c>
      <c r="S35" s="333"/>
      <c r="T35" s="333"/>
      <c r="U35" s="333"/>
      <c r="V35" s="333"/>
      <c r="W35" s="333"/>
      <c r="X35" s="333"/>
      <c r="Y35" s="587"/>
      <c r="Z35" s="607">
        <v>0.5</v>
      </c>
      <c r="AA35" s="607"/>
      <c r="AB35" s="607"/>
      <c r="AC35" s="607"/>
      <c r="AD35" s="608" t="s">
        <v>202</v>
      </c>
      <c r="AE35" s="608"/>
      <c r="AF35" s="608"/>
      <c r="AG35" s="608"/>
      <c r="AH35" s="608"/>
      <c r="AI35" s="608"/>
      <c r="AJ35" s="608"/>
      <c r="AK35" s="608"/>
      <c r="AL35" s="577" t="s">
        <v>202</v>
      </c>
      <c r="AM35" s="321"/>
      <c r="AN35" s="321"/>
      <c r="AO35" s="609"/>
      <c r="AP35" s="16"/>
      <c r="AQ35" s="487" t="s">
        <v>398</v>
      </c>
      <c r="AR35" s="488"/>
      <c r="AS35" s="488"/>
      <c r="AT35" s="488"/>
      <c r="AU35" s="488"/>
      <c r="AV35" s="488"/>
      <c r="AW35" s="488"/>
      <c r="AX35" s="488"/>
      <c r="AY35" s="488"/>
      <c r="AZ35" s="488"/>
      <c r="BA35" s="488"/>
      <c r="BB35" s="488"/>
      <c r="BC35" s="488"/>
      <c r="BD35" s="488"/>
      <c r="BE35" s="488"/>
      <c r="BF35" s="530"/>
      <c r="BG35" s="487" t="s">
        <v>212</v>
      </c>
      <c r="BH35" s="488"/>
      <c r="BI35" s="488"/>
      <c r="BJ35" s="488"/>
      <c r="BK35" s="488"/>
      <c r="BL35" s="488"/>
      <c r="BM35" s="488"/>
      <c r="BN35" s="488"/>
      <c r="BO35" s="488"/>
      <c r="BP35" s="488"/>
      <c r="BQ35" s="488"/>
      <c r="BR35" s="488"/>
      <c r="BS35" s="488"/>
      <c r="BT35" s="488"/>
      <c r="BU35" s="488"/>
      <c r="BV35" s="488"/>
      <c r="BW35" s="488"/>
      <c r="BX35" s="488"/>
      <c r="BY35" s="488"/>
      <c r="BZ35" s="488"/>
      <c r="CA35" s="488"/>
      <c r="CB35" s="530"/>
      <c r="CD35" s="572" t="s">
        <v>400</v>
      </c>
      <c r="CE35" s="380"/>
      <c r="CF35" s="380"/>
      <c r="CG35" s="380"/>
      <c r="CH35" s="380"/>
      <c r="CI35" s="380"/>
      <c r="CJ35" s="380"/>
      <c r="CK35" s="380"/>
      <c r="CL35" s="380"/>
      <c r="CM35" s="380"/>
      <c r="CN35" s="380"/>
      <c r="CO35" s="380"/>
      <c r="CP35" s="380"/>
      <c r="CQ35" s="573"/>
      <c r="CR35" s="574">
        <v>90531</v>
      </c>
      <c r="CS35" s="575"/>
      <c r="CT35" s="575"/>
      <c r="CU35" s="575"/>
      <c r="CV35" s="575"/>
      <c r="CW35" s="575"/>
      <c r="CX35" s="575"/>
      <c r="CY35" s="576"/>
      <c r="CZ35" s="577">
        <v>1.1000000000000001</v>
      </c>
      <c r="DA35" s="578"/>
      <c r="DB35" s="578"/>
      <c r="DC35" s="579"/>
      <c r="DD35" s="580">
        <v>84484</v>
      </c>
      <c r="DE35" s="575"/>
      <c r="DF35" s="575"/>
      <c r="DG35" s="575"/>
      <c r="DH35" s="575"/>
      <c r="DI35" s="575"/>
      <c r="DJ35" s="575"/>
      <c r="DK35" s="576"/>
      <c r="DL35" s="580">
        <v>84333</v>
      </c>
      <c r="DM35" s="575"/>
      <c r="DN35" s="575"/>
      <c r="DO35" s="575"/>
      <c r="DP35" s="575"/>
      <c r="DQ35" s="575"/>
      <c r="DR35" s="575"/>
      <c r="DS35" s="575"/>
      <c r="DT35" s="575"/>
      <c r="DU35" s="575"/>
      <c r="DV35" s="576"/>
      <c r="DW35" s="577">
        <v>1.5</v>
      </c>
      <c r="DX35" s="578"/>
      <c r="DY35" s="578"/>
      <c r="DZ35" s="578"/>
      <c r="EA35" s="578"/>
      <c r="EB35" s="578"/>
      <c r="EC35" s="606"/>
    </row>
    <row r="36" spans="2:133" ht="11.25" customHeight="1" x14ac:dyDescent="0.2">
      <c r="B36" s="572" t="s">
        <v>293</v>
      </c>
      <c r="C36" s="380"/>
      <c r="D36" s="380"/>
      <c r="E36" s="380"/>
      <c r="F36" s="380"/>
      <c r="G36" s="380"/>
      <c r="H36" s="380"/>
      <c r="I36" s="380"/>
      <c r="J36" s="380"/>
      <c r="K36" s="380"/>
      <c r="L36" s="380"/>
      <c r="M36" s="380"/>
      <c r="N36" s="380"/>
      <c r="O36" s="380"/>
      <c r="P36" s="380"/>
      <c r="Q36" s="573"/>
      <c r="R36" s="574">
        <v>448262</v>
      </c>
      <c r="S36" s="333"/>
      <c r="T36" s="333"/>
      <c r="U36" s="333"/>
      <c r="V36" s="333"/>
      <c r="W36" s="333"/>
      <c r="X36" s="333"/>
      <c r="Y36" s="587"/>
      <c r="Z36" s="607">
        <v>5.2</v>
      </c>
      <c r="AA36" s="607"/>
      <c r="AB36" s="607"/>
      <c r="AC36" s="607"/>
      <c r="AD36" s="608" t="s">
        <v>202</v>
      </c>
      <c r="AE36" s="608"/>
      <c r="AF36" s="608"/>
      <c r="AG36" s="608"/>
      <c r="AH36" s="608"/>
      <c r="AI36" s="608"/>
      <c r="AJ36" s="608"/>
      <c r="AK36" s="608"/>
      <c r="AL36" s="577" t="s">
        <v>202</v>
      </c>
      <c r="AM36" s="321"/>
      <c r="AN36" s="321"/>
      <c r="AO36" s="609"/>
      <c r="AP36" s="16"/>
      <c r="AQ36" s="610" t="s">
        <v>383</v>
      </c>
      <c r="AR36" s="611"/>
      <c r="AS36" s="611"/>
      <c r="AT36" s="611"/>
      <c r="AU36" s="611"/>
      <c r="AV36" s="611"/>
      <c r="AW36" s="611"/>
      <c r="AX36" s="611"/>
      <c r="AY36" s="612"/>
      <c r="AZ36" s="613">
        <v>749331</v>
      </c>
      <c r="BA36" s="614"/>
      <c r="BB36" s="614"/>
      <c r="BC36" s="614"/>
      <c r="BD36" s="614"/>
      <c r="BE36" s="614"/>
      <c r="BF36" s="615"/>
      <c r="BG36" s="616" t="s">
        <v>402</v>
      </c>
      <c r="BH36" s="617"/>
      <c r="BI36" s="617"/>
      <c r="BJ36" s="617"/>
      <c r="BK36" s="617"/>
      <c r="BL36" s="617"/>
      <c r="BM36" s="617"/>
      <c r="BN36" s="617"/>
      <c r="BO36" s="617"/>
      <c r="BP36" s="617"/>
      <c r="BQ36" s="617"/>
      <c r="BR36" s="617"/>
      <c r="BS36" s="617"/>
      <c r="BT36" s="617"/>
      <c r="BU36" s="618"/>
      <c r="BV36" s="613">
        <v>11893</v>
      </c>
      <c r="BW36" s="614"/>
      <c r="BX36" s="614"/>
      <c r="BY36" s="614"/>
      <c r="BZ36" s="614"/>
      <c r="CA36" s="614"/>
      <c r="CB36" s="615"/>
      <c r="CD36" s="572" t="s">
        <v>27</v>
      </c>
      <c r="CE36" s="380"/>
      <c r="CF36" s="380"/>
      <c r="CG36" s="380"/>
      <c r="CH36" s="380"/>
      <c r="CI36" s="380"/>
      <c r="CJ36" s="380"/>
      <c r="CK36" s="380"/>
      <c r="CL36" s="380"/>
      <c r="CM36" s="380"/>
      <c r="CN36" s="380"/>
      <c r="CO36" s="380"/>
      <c r="CP36" s="380"/>
      <c r="CQ36" s="573"/>
      <c r="CR36" s="574">
        <v>968507</v>
      </c>
      <c r="CS36" s="333"/>
      <c r="CT36" s="333"/>
      <c r="CU36" s="333"/>
      <c r="CV36" s="333"/>
      <c r="CW36" s="333"/>
      <c r="CX36" s="333"/>
      <c r="CY36" s="587"/>
      <c r="CZ36" s="577">
        <v>11.7</v>
      </c>
      <c r="DA36" s="578"/>
      <c r="DB36" s="578"/>
      <c r="DC36" s="579"/>
      <c r="DD36" s="580">
        <v>880707</v>
      </c>
      <c r="DE36" s="333"/>
      <c r="DF36" s="333"/>
      <c r="DG36" s="333"/>
      <c r="DH36" s="333"/>
      <c r="DI36" s="333"/>
      <c r="DJ36" s="333"/>
      <c r="DK36" s="587"/>
      <c r="DL36" s="580">
        <v>523819</v>
      </c>
      <c r="DM36" s="333"/>
      <c r="DN36" s="333"/>
      <c r="DO36" s="333"/>
      <c r="DP36" s="333"/>
      <c r="DQ36" s="333"/>
      <c r="DR36" s="333"/>
      <c r="DS36" s="333"/>
      <c r="DT36" s="333"/>
      <c r="DU36" s="333"/>
      <c r="DV36" s="587"/>
      <c r="DW36" s="577">
        <v>9.1</v>
      </c>
      <c r="DX36" s="578"/>
      <c r="DY36" s="578"/>
      <c r="DZ36" s="578"/>
      <c r="EA36" s="578"/>
      <c r="EB36" s="578"/>
      <c r="EC36" s="606"/>
    </row>
    <row r="37" spans="2:133" ht="11.25" customHeight="1" x14ac:dyDescent="0.2">
      <c r="B37" s="572" t="s">
        <v>393</v>
      </c>
      <c r="C37" s="380"/>
      <c r="D37" s="380"/>
      <c r="E37" s="380"/>
      <c r="F37" s="380"/>
      <c r="G37" s="380"/>
      <c r="H37" s="380"/>
      <c r="I37" s="380"/>
      <c r="J37" s="380"/>
      <c r="K37" s="380"/>
      <c r="L37" s="380"/>
      <c r="M37" s="380"/>
      <c r="N37" s="380"/>
      <c r="O37" s="380"/>
      <c r="P37" s="380"/>
      <c r="Q37" s="573"/>
      <c r="R37" s="574">
        <v>145182</v>
      </c>
      <c r="S37" s="333"/>
      <c r="T37" s="333"/>
      <c r="U37" s="333"/>
      <c r="V37" s="333"/>
      <c r="W37" s="333"/>
      <c r="X37" s="333"/>
      <c r="Y37" s="587"/>
      <c r="Z37" s="607">
        <v>1.7</v>
      </c>
      <c r="AA37" s="607"/>
      <c r="AB37" s="607"/>
      <c r="AC37" s="607"/>
      <c r="AD37" s="608">
        <v>783</v>
      </c>
      <c r="AE37" s="608"/>
      <c r="AF37" s="608"/>
      <c r="AG37" s="608"/>
      <c r="AH37" s="608"/>
      <c r="AI37" s="608"/>
      <c r="AJ37" s="608"/>
      <c r="AK37" s="608"/>
      <c r="AL37" s="577">
        <v>0</v>
      </c>
      <c r="AM37" s="321"/>
      <c r="AN37" s="321"/>
      <c r="AO37" s="609"/>
      <c r="AQ37" s="602" t="s">
        <v>403</v>
      </c>
      <c r="AR37" s="438"/>
      <c r="AS37" s="438"/>
      <c r="AT37" s="438"/>
      <c r="AU37" s="438"/>
      <c r="AV37" s="438"/>
      <c r="AW37" s="438"/>
      <c r="AX37" s="438"/>
      <c r="AY37" s="603"/>
      <c r="AZ37" s="574">
        <v>98977</v>
      </c>
      <c r="BA37" s="333"/>
      <c r="BB37" s="333"/>
      <c r="BC37" s="333"/>
      <c r="BD37" s="575"/>
      <c r="BE37" s="575"/>
      <c r="BF37" s="604"/>
      <c r="BG37" s="572" t="s">
        <v>404</v>
      </c>
      <c r="BH37" s="380"/>
      <c r="BI37" s="380"/>
      <c r="BJ37" s="380"/>
      <c r="BK37" s="380"/>
      <c r="BL37" s="380"/>
      <c r="BM37" s="380"/>
      <c r="BN37" s="380"/>
      <c r="BO37" s="380"/>
      <c r="BP37" s="380"/>
      <c r="BQ37" s="380"/>
      <c r="BR37" s="380"/>
      <c r="BS37" s="380"/>
      <c r="BT37" s="380"/>
      <c r="BU37" s="573"/>
      <c r="BV37" s="574">
        <v>11893</v>
      </c>
      <c r="BW37" s="333"/>
      <c r="BX37" s="333"/>
      <c r="BY37" s="333"/>
      <c r="BZ37" s="333"/>
      <c r="CA37" s="333"/>
      <c r="CB37" s="605"/>
      <c r="CD37" s="572" t="s">
        <v>163</v>
      </c>
      <c r="CE37" s="380"/>
      <c r="CF37" s="380"/>
      <c r="CG37" s="380"/>
      <c r="CH37" s="380"/>
      <c r="CI37" s="380"/>
      <c r="CJ37" s="380"/>
      <c r="CK37" s="380"/>
      <c r="CL37" s="380"/>
      <c r="CM37" s="380"/>
      <c r="CN37" s="380"/>
      <c r="CO37" s="380"/>
      <c r="CP37" s="380"/>
      <c r="CQ37" s="573"/>
      <c r="CR37" s="574">
        <v>213324</v>
      </c>
      <c r="CS37" s="575"/>
      <c r="CT37" s="575"/>
      <c r="CU37" s="575"/>
      <c r="CV37" s="575"/>
      <c r="CW37" s="575"/>
      <c r="CX37" s="575"/>
      <c r="CY37" s="576"/>
      <c r="CZ37" s="577">
        <v>2.6</v>
      </c>
      <c r="DA37" s="578"/>
      <c r="DB37" s="578"/>
      <c r="DC37" s="579"/>
      <c r="DD37" s="580">
        <v>213324</v>
      </c>
      <c r="DE37" s="575"/>
      <c r="DF37" s="575"/>
      <c r="DG37" s="575"/>
      <c r="DH37" s="575"/>
      <c r="DI37" s="575"/>
      <c r="DJ37" s="575"/>
      <c r="DK37" s="576"/>
      <c r="DL37" s="580">
        <v>149416</v>
      </c>
      <c r="DM37" s="575"/>
      <c r="DN37" s="575"/>
      <c r="DO37" s="575"/>
      <c r="DP37" s="575"/>
      <c r="DQ37" s="575"/>
      <c r="DR37" s="575"/>
      <c r="DS37" s="575"/>
      <c r="DT37" s="575"/>
      <c r="DU37" s="575"/>
      <c r="DV37" s="576"/>
      <c r="DW37" s="577">
        <v>2.6</v>
      </c>
      <c r="DX37" s="578"/>
      <c r="DY37" s="578"/>
      <c r="DZ37" s="578"/>
      <c r="EA37" s="578"/>
      <c r="EB37" s="578"/>
      <c r="EC37" s="606"/>
    </row>
    <row r="38" spans="2:133" ht="11.25" customHeight="1" x14ac:dyDescent="0.2">
      <c r="B38" s="572" t="s">
        <v>406</v>
      </c>
      <c r="C38" s="380"/>
      <c r="D38" s="380"/>
      <c r="E38" s="380"/>
      <c r="F38" s="380"/>
      <c r="G38" s="380"/>
      <c r="H38" s="380"/>
      <c r="I38" s="380"/>
      <c r="J38" s="380"/>
      <c r="K38" s="380"/>
      <c r="L38" s="380"/>
      <c r="M38" s="380"/>
      <c r="N38" s="380"/>
      <c r="O38" s="380"/>
      <c r="P38" s="380"/>
      <c r="Q38" s="573"/>
      <c r="R38" s="574">
        <v>282200</v>
      </c>
      <c r="S38" s="333"/>
      <c r="T38" s="333"/>
      <c r="U38" s="333"/>
      <c r="V38" s="333"/>
      <c r="W38" s="333"/>
      <c r="X38" s="333"/>
      <c r="Y38" s="587"/>
      <c r="Z38" s="607">
        <v>3.3</v>
      </c>
      <c r="AA38" s="607"/>
      <c r="AB38" s="607"/>
      <c r="AC38" s="607"/>
      <c r="AD38" s="608" t="s">
        <v>202</v>
      </c>
      <c r="AE38" s="608"/>
      <c r="AF38" s="608"/>
      <c r="AG38" s="608"/>
      <c r="AH38" s="608"/>
      <c r="AI38" s="608"/>
      <c r="AJ38" s="608"/>
      <c r="AK38" s="608"/>
      <c r="AL38" s="577" t="s">
        <v>202</v>
      </c>
      <c r="AM38" s="321"/>
      <c r="AN38" s="321"/>
      <c r="AO38" s="609"/>
      <c r="AQ38" s="602" t="s">
        <v>232</v>
      </c>
      <c r="AR38" s="438"/>
      <c r="AS38" s="438"/>
      <c r="AT38" s="438"/>
      <c r="AU38" s="438"/>
      <c r="AV38" s="438"/>
      <c r="AW38" s="438"/>
      <c r="AX38" s="438"/>
      <c r="AY38" s="603"/>
      <c r="AZ38" s="574">
        <v>8302</v>
      </c>
      <c r="BA38" s="333"/>
      <c r="BB38" s="333"/>
      <c r="BC38" s="333"/>
      <c r="BD38" s="575"/>
      <c r="BE38" s="575"/>
      <c r="BF38" s="604"/>
      <c r="BG38" s="572" t="s">
        <v>407</v>
      </c>
      <c r="BH38" s="380"/>
      <c r="BI38" s="380"/>
      <c r="BJ38" s="380"/>
      <c r="BK38" s="380"/>
      <c r="BL38" s="380"/>
      <c r="BM38" s="380"/>
      <c r="BN38" s="380"/>
      <c r="BO38" s="380"/>
      <c r="BP38" s="380"/>
      <c r="BQ38" s="380"/>
      <c r="BR38" s="380"/>
      <c r="BS38" s="380"/>
      <c r="BT38" s="380"/>
      <c r="BU38" s="573"/>
      <c r="BV38" s="574">
        <v>2085</v>
      </c>
      <c r="BW38" s="333"/>
      <c r="BX38" s="333"/>
      <c r="BY38" s="333"/>
      <c r="BZ38" s="333"/>
      <c r="CA38" s="333"/>
      <c r="CB38" s="605"/>
      <c r="CD38" s="572" t="s">
        <v>408</v>
      </c>
      <c r="CE38" s="380"/>
      <c r="CF38" s="380"/>
      <c r="CG38" s="380"/>
      <c r="CH38" s="380"/>
      <c r="CI38" s="380"/>
      <c r="CJ38" s="380"/>
      <c r="CK38" s="380"/>
      <c r="CL38" s="380"/>
      <c r="CM38" s="380"/>
      <c r="CN38" s="380"/>
      <c r="CO38" s="380"/>
      <c r="CP38" s="380"/>
      <c r="CQ38" s="573"/>
      <c r="CR38" s="574">
        <v>642052</v>
      </c>
      <c r="CS38" s="333"/>
      <c r="CT38" s="333"/>
      <c r="CU38" s="333"/>
      <c r="CV38" s="333"/>
      <c r="CW38" s="333"/>
      <c r="CX38" s="333"/>
      <c r="CY38" s="587"/>
      <c r="CZ38" s="577">
        <v>7.8</v>
      </c>
      <c r="DA38" s="578"/>
      <c r="DB38" s="578"/>
      <c r="DC38" s="579"/>
      <c r="DD38" s="580">
        <v>517442</v>
      </c>
      <c r="DE38" s="333"/>
      <c r="DF38" s="333"/>
      <c r="DG38" s="333"/>
      <c r="DH38" s="333"/>
      <c r="DI38" s="333"/>
      <c r="DJ38" s="333"/>
      <c r="DK38" s="587"/>
      <c r="DL38" s="580">
        <v>452065</v>
      </c>
      <c r="DM38" s="333"/>
      <c r="DN38" s="333"/>
      <c r="DO38" s="333"/>
      <c r="DP38" s="333"/>
      <c r="DQ38" s="333"/>
      <c r="DR38" s="333"/>
      <c r="DS38" s="333"/>
      <c r="DT38" s="333"/>
      <c r="DU38" s="333"/>
      <c r="DV38" s="587"/>
      <c r="DW38" s="577">
        <v>7.8</v>
      </c>
      <c r="DX38" s="578"/>
      <c r="DY38" s="578"/>
      <c r="DZ38" s="578"/>
      <c r="EA38" s="578"/>
      <c r="EB38" s="578"/>
      <c r="EC38" s="606"/>
    </row>
    <row r="39" spans="2:133" ht="11.25" customHeight="1" x14ac:dyDescent="0.2">
      <c r="B39" s="572" t="s">
        <v>409</v>
      </c>
      <c r="C39" s="380"/>
      <c r="D39" s="380"/>
      <c r="E39" s="380"/>
      <c r="F39" s="380"/>
      <c r="G39" s="380"/>
      <c r="H39" s="380"/>
      <c r="I39" s="380"/>
      <c r="J39" s="380"/>
      <c r="K39" s="380"/>
      <c r="L39" s="380"/>
      <c r="M39" s="380"/>
      <c r="N39" s="380"/>
      <c r="O39" s="380"/>
      <c r="P39" s="380"/>
      <c r="Q39" s="573"/>
      <c r="R39" s="574" t="s">
        <v>202</v>
      </c>
      <c r="S39" s="333"/>
      <c r="T39" s="333"/>
      <c r="U39" s="333"/>
      <c r="V39" s="333"/>
      <c r="W39" s="333"/>
      <c r="X39" s="333"/>
      <c r="Y39" s="587"/>
      <c r="Z39" s="607" t="s">
        <v>202</v>
      </c>
      <c r="AA39" s="607"/>
      <c r="AB39" s="607"/>
      <c r="AC39" s="607"/>
      <c r="AD39" s="608" t="s">
        <v>202</v>
      </c>
      <c r="AE39" s="608"/>
      <c r="AF39" s="608"/>
      <c r="AG39" s="608"/>
      <c r="AH39" s="608"/>
      <c r="AI39" s="608"/>
      <c r="AJ39" s="608"/>
      <c r="AK39" s="608"/>
      <c r="AL39" s="577" t="s">
        <v>202</v>
      </c>
      <c r="AM39" s="321"/>
      <c r="AN39" s="321"/>
      <c r="AO39" s="609"/>
      <c r="AQ39" s="602" t="s">
        <v>410</v>
      </c>
      <c r="AR39" s="438"/>
      <c r="AS39" s="438"/>
      <c r="AT39" s="438"/>
      <c r="AU39" s="438"/>
      <c r="AV39" s="438"/>
      <c r="AW39" s="438"/>
      <c r="AX39" s="438"/>
      <c r="AY39" s="603"/>
      <c r="AZ39" s="574" t="s">
        <v>202</v>
      </c>
      <c r="BA39" s="333"/>
      <c r="BB39" s="333"/>
      <c r="BC39" s="333"/>
      <c r="BD39" s="575"/>
      <c r="BE39" s="575"/>
      <c r="BF39" s="604"/>
      <c r="BG39" s="572" t="s">
        <v>333</v>
      </c>
      <c r="BH39" s="380"/>
      <c r="BI39" s="380"/>
      <c r="BJ39" s="380"/>
      <c r="BK39" s="380"/>
      <c r="BL39" s="380"/>
      <c r="BM39" s="380"/>
      <c r="BN39" s="380"/>
      <c r="BO39" s="380"/>
      <c r="BP39" s="380"/>
      <c r="BQ39" s="380"/>
      <c r="BR39" s="380"/>
      <c r="BS39" s="380"/>
      <c r="BT39" s="380"/>
      <c r="BU39" s="573"/>
      <c r="BV39" s="574">
        <v>3288</v>
      </c>
      <c r="BW39" s="333"/>
      <c r="BX39" s="333"/>
      <c r="BY39" s="333"/>
      <c r="BZ39" s="333"/>
      <c r="CA39" s="333"/>
      <c r="CB39" s="605"/>
      <c r="CD39" s="572" t="s">
        <v>411</v>
      </c>
      <c r="CE39" s="380"/>
      <c r="CF39" s="380"/>
      <c r="CG39" s="380"/>
      <c r="CH39" s="380"/>
      <c r="CI39" s="380"/>
      <c r="CJ39" s="380"/>
      <c r="CK39" s="380"/>
      <c r="CL39" s="380"/>
      <c r="CM39" s="380"/>
      <c r="CN39" s="380"/>
      <c r="CO39" s="380"/>
      <c r="CP39" s="380"/>
      <c r="CQ39" s="573"/>
      <c r="CR39" s="574">
        <v>706201</v>
      </c>
      <c r="CS39" s="575"/>
      <c r="CT39" s="575"/>
      <c r="CU39" s="575"/>
      <c r="CV39" s="575"/>
      <c r="CW39" s="575"/>
      <c r="CX39" s="575"/>
      <c r="CY39" s="576"/>
      <c r="CZ39" s="577">
        <v>8.5</v>
      </c>
      <c r="DA39" s="578"/>
      <c r="DB39" s="578"/>
      <c r="DC39" s="579"/>
      <c r="DD39" s="580">
        <v>618016</v>
      </c>
      <c r="DE39" s="575"/>
      <c r="DF39" s="575"/>
      <c r="DG39" s="575"/>
      <c r="DH39" s="575"/>
      <c r="DI39" s="575"/>
      <c r="DJ39" s="575"/>
      <c r="DK39" s="576"/>
      <c r="DL39" s="580" t="s">
        <v>202</v>
      </c>
      <c r="DM39" s="575"/>
      <c r="DN39" s="575"/>
      <c r="DO39" s="575"/>
      <c r="DP39" s="575"/>
      <c r="DQ39" s="575"/>
      <c r="DR39" s="575"/>
      <c r="DS39" s="575"/>
      <c r="DT39" s="575"/>
      <c r="DU39" s="575"/>
      <c r="DV39" s="576"/>
      <c r="DW39" s="577" t="s">
        <v>202</v>
      </c>
      <c r="DX39" s="578"/>
      <c r="DY39" s="578"/>
      <c r="DZ39" s="578"/>
      <c r="EA39" s="578"/>
      <c r="EB39" s="578"/>
      <c r="EC39" s="606"/>
    </row>
    <row r="40" spans="2:133" ht="11.25" customHeight="1" x14ac:dyDescent="0.2">
      <c r="B40" s="572" t="s">
        <v>415</v>
      </c>
      <c r="C40" s="380"/>
      <c r="D40" s="380"/>
      <c r="E40" s="380"/>
      <c r="F40" s="380"/>
      <c r="G40" s="380"/>
      <c r="H40" s="380"/>
      <c r="I40" s="380"/>
      <c r="J40" s="380"/>
      <c r="K40" s="380"/>
      <c r="L40" s="380"/>
      <c r="M40" s="380"/>
      <c r="N40" s="380"/>
      <c r="O40" s="380"/>
      <c r="P40" s="380"/>
      <c r="Q40" s="573"/>
      <c r="R40" s="574" t="s">
        <v>202</v>
      </c>
      <c r="S40" s="333"/>
      <c r="T40" s="333"/>
      <c r="U40" s="333"/>
      <c r="V40" s="333"/>
      <c r="W40" s="333"/>
      <c r="X40" s="333"/>
      <c r="Y40" s="587"/>
      <c r="Z40" s="607" t="s">
        <v>202</v>
      </c>
      <c r="AA40" s="607"/>
      <c r="AB40" s="607"/>
      <c r="AC40" s="607"/>
      <c r="AD40" s="608" t="s">
        <v>202</v>
      </c>
      <c r="AE40" s="608"/>
      <c r="AF40" s="608"/>
      <c r="AG40" s="608"/>
      <c r="AH40" s="608"/>
      <c r="AI40" s="608"/>
      <c r="AJ40" s="608"/>
      <c r="AK40" s="608"/>
      <c r="AL40" s="577" t="s">
        <v>202</v>
      </c>
      <c r="AM40" s="321"/>
      <c r="AN40" s="321"/>
      <c r="AO40" s="609"/>
      <c r="AQ40" s="602" t="s">
        <v>417</v>
      </c>
      <c r="AR40" s="438"/>
      <c r="AS40" s="438"/>
      <c r="AT40" s="438"/>
      <c r="AU40" s="438"/>
      <c r="AV40" s="438"/>
      <c r="AW40" s="438"/>
      <c r="AX40" s="438"/>
      <c r="AY40" s="603"/>
      <c r="AZ40" s="574" t="s">
        <v>202</v>
      </c>
      <c r="BA40" s="333"/>
      <c r="BB40" s="333"/>
      <c r="BC40" s="333"/>
      <c r="BD40" s="575"/>
      <c r="BE40" s="575"/>
      <c r="BF40" s="604"/>
      <c r="BG40" s="568" t="s">
        <v>419</v>
      </c>
      <c r="BH40" s="429"/>
      <c r="BI40" s="429"/>
      <c r="BJ40" s="429"/>
      <c r="BK40" s="429"/>
      <c r="BL40" s="7"/>
      <c r="BM40" s="380" t="s">
        <v>420</v>
      </c>
      <c r="BN40" s="380"/>
      <c r="BO40" s="380"/>
      <c r="BP40" s="380"/>
      <c r="BQ40" s="380"/>
      <c r="BR40" s="380"/>
      <c r="BS40" s="380"/>
      <c r="BT40" s="380"/>
      <c r="BU40" s="573"/>
      <c r="BV40" s="574">
        <v>118</v>
      </c>
      <c r="BW40" s="333"/>
      <c r="BX40" s="333"/>
      <c r="BY40" s="333"/>
      <c r="BZ40" s="333"/>
      <c r="CA40" s="333"/>
      <c r="CB40" s="605"/>
      <c r="CD40" s="572" t="s">
        <v>368</v>
      </c>
      <c r="CE40" s="380"/>
      <c r="CF40" s="380"/>
      <c r="CG40" s="380"/>
      <c r="CH40" s="380"/>
      <c r="CI40" s="380"/>
      <c r="CJ40" s="380"/>
      <c r="CK40" s="380"/>
      <c r="CL40" s="380"/>
      <c r="CM40" s="380"/>
      <c r="CN40" s="380"/>
      <c r="CO40" s="380"/>
      <c r="CP40" s="380"/>
      <c r="CQ40" s="573"/>
      <c r="CR40" s="574">
        <v>81730</v>
      </c>
      <c r="CS40" s="333"/>
      <c r="CT40" s="333"/>
      <c r="CU40" s="333"/>
      <c r="CV40" s="333"/>
      <c r="CW40" s="333"/>
      <c r="CX40" s="333"/>
      <c r="CY40" s="587"/>
      <c r="CZ40" s="577">
        <v>1</v>
      </c>
      <c r="DA40" s="578"/>
      <c r="DB40" s="578"/>
      <c r="DC40" s="579"/>
      <c r="DD40" s="580" t="s">
        <v>202</v>
      </c>
      <c r="DE40" s="333"/>
      <c r="DF40" s="333"/>
      <c r="DG40" s="333"/>
      <c r="DH40" s="333"/>
      <c r="DI40" s="333"/>
      <c r="DJ40" s="333"/>
      <c r="DK40" s="587"/>
      <c r="DL40" s="580" t="s">
        <v>202</v>
      </c>
      <c r="DM40" s="333"/>
      <c r="DN40" s="333"/>
      <c r="DO40" s="333"/>
      <c r="DP40" s="333"/>
      <c r="DQ40" s="333"/>
      <c r="DR40" s="333"/>
      <c r="DS40" s="333"/>
      <c r="DT40" s="333"/>
      <c r="DU40" s="333"/>
      <c r="DV40" s="587"/>
      <c r="DW40" s="577" t="s">
        <v>202</v>
      </c>
      <c r="DX40" s="578"/>
      <c r="DY40" s="578"/>
      <c r="DZ40" s="578"/>
      <c r="EA40" s="578"/>
      <c r="EB40" s="578"/>
      <c r="EC40" s="606"/>
    </row>
    <row r="41" spans="2:133" ht="11.25" customHeight="1" x14ac:dyDescent="0.2">
      <c r="B41" s="552" t="s">
        <v>416</v>
      </c>
      <c r="C41" s="553"/>
      <c r="D41" s="553"/>
      <c r="E41" s="553"/>
      <c r="F41" s="553"/>
      <c r="G41" s="553"/>
      <c r="H41" s="553"/>
      <c r="I41" s="553"/>
      <c r="J41" s="553"/>
      <c r="K41" s="553"/>
      <c r="L41" s="553"/>
      <c r="M41" s="553"/>
      <c r="N41" s="553"/>
      <c r="O41" s="553"/>
      <c r="P41" s="553"/>
      <c r="Q41" s="554"/>
      <c r="R41" s="555">
        <v>8682006</v>
      </c>
      <c r="S41" s="594"/>
      <c r="T41" s="594"/>
      <c r="U41" s="594"/>
      <c r="V41" s="594"/>
      <c r="W41" s="594"/>
      <c r="X41" s="594"/>
      <c r="Y41" s="597"/>
      <c r="Z41" s="598">
        <v>100</v>
      </c>
      <c r="AA41" s="598"/>
      <c r="AB41" s="598"/>
      <c r="AC41" s="598"/>
      <c r="AD41" s="599">
        <v>5764080</v>
      </c>
      <c r="AE41" s="599"/>
      <c r="AF41" s="599"/>
      <c r="AG41" s="599"/>
      <c r="AH41" s="599"/>
      <c r="AI41" s="599"/>
      <c r="AJ41" s="599"/>
      <c r="AK41" s="599"/>
      <c r="AL41" s="558">
        <v>100</v>
      </c>
      <c r="AM41" s="600"/>
      <c r="AN41" s="600"/>
      <c r="AO41" s="601"/>
      <c r="AQ41" s="602" t="s">
        <v>421</v>
      </c>
      <c r="AR41" s="438"/>
      <c r="AS41" s="438"/>
      <c r="AT41" s="438"/>
      <c r="AU41" s="438"/>
      <c r="AV41" s="438"/>
      <c r="AW41" s="438"/>
      <c r="AX41" s="438"/>
      <c r="AY41" s="603"/>
      <c r="AZ41" s="574">
        <v>134706</v>
      </c>
      <c r="BA41" s="333"/>
      <c r="BB41" s="333"/>
      <c r="BC41" s="333"/>
      <c r="BD41" s="575"/>
      <c r="BE41" s="575"/>
      <c r="BF41" s="604"/>
      <c r="BG41" s="568"/>
      <c r="BH41" s="429"/>
      <c r="BI41" s="429"/>
      <c r="BJ41" s="429"/>
      <c r="BK41" s="429"/>
      <c r="BL41" s="7"/>
      <c r="BM41" s="380" t="s">
        <v>340</v>
      </c>
      <c r="BN41" s="380"/>
      <c r="BO41" s="380"/>
      <c r="BP41" s="380"/>
      <c r="BQ41" s="380"/>
      <c r="BR41" s="380"/>
      <c r="BS41" s="380"/>
      <c r="BT41" s="380"/>
      <c r="BU41" s="573"/>
      <c r="BV41" s="574" t="s">
        <v>202</v>
      </c>
      <c r="BW41" s="333"/>
      <c r="BX41" s="333"/>
      <c r="BY41" s="333"/>
      <c r="BZ41" s="333"/>
      <c r="CA41" s="333"/>
      <c r="CB41" s="605"/>
      <c r="CD41" s="572" t="s">
        <v>287</v>
      </c>
      <c r="CE41" s="380"/>
      <c r="CF41" s="380"/>
      <c r="CG41" s="380"/>
      <c r="CH41" s="380"/>
      <c r="CI41" s="380"/>
      <c r="CJ41" s="380"/>
      <c r="CK41" s="380"/>
      <c r="CL41" s="380"/>
      <c r="CM41" s="380"/>
      <c r="CN41" s="380"/>
      <c r="CO41" s="380"/>
      <c r="CP41" s="380"/>
      <c r="CQ41" s="573"/>
      <c r="CR41" s="574" t="s">
        <v>202</v>
      </c>
      <c r="CS41" s="575"/>
      <c r="CT41" s="575"/>
      <c r="CU41" s="575"/>
      <c r="CV41" s="575"/>
      <c r="CW41" s="575"/>
      <c r="CX41" s="575"/>
      <c r="CY41" s="576"/>
      <c r="CZ41" s="577" t="s">
        <v>202</v>
      </c>
      <c r="DA41" s="578"/>
      <c r="DB41" s="578"/>
      <c r="DC41" s="579"/>
      <c r="DD41" s="580" t="s">
        <v>202</v>
      </c>
      <c r="DE41" s="575"/>
      <c r="DF41" s="575"/>
      <c r="DG41" s="575"/>
      <c r="DH41" s="575"/>
      <c r="DI41" s="575"/>
      <c r="DJ41" s="575"/>
      <c r="DK41" s="576"/>
      <c r="DL41" s="581"/>
      <c r="DM41" s="582"/>
      <c r="DN41" s="582"/>
      <c r="DO41" s="582"/>
      <c r="DP41" s="582"/>
      <c r="DQ41" s="582"/>
      <c r="DR41" s="582"/>
      <c r="DS41" s="582"/>
      <c r="DT41" s="582"/>
      <c r="DU41" s="582"/>
      <c r="DV41" s="583"/>
      <c r="DW41" s="584"/>
      <c r="DX41" s="585"/>
      <c r="DY41" s="585"/>
      <c r="DZ41" s="585"/>
      <c r="EA41" s="585"/>
      <c r="EB41" s="585"/>
      <c r="EC41" s="586"/>
    </row>
    <row r="42" spans="2:133" ht="11.25" customHeight="1" x14ac:dyDescent="0.2">
      <c r="AQ42" s="591" t="s">
        <v>422</v>
      </c>
      <c r="AR42" s="592"/>
      <c r="AS42" s="592"/>
      <c r="AT42" s="592"/>
      <c r="AU42" s="592"/>
      <c r="AV42" s="592"/>
      <c r="AW42" s="592"/>
      <c r="AX42" s="592"/>
      <c r="AY42" s="593"/>
      <c r="AZ42" s="555">
        <v>507346</v>
      </c>
      <c r="BA42" s="594"/>
      <c r="BB42" s="594"/>
      <c r="BC42" s="594"/>
      <c r="BD42" s="556"/>
      <c r="BE42" s="556"/>
      <c r="BF42" s="595"/>
      <c r="BG42" s="356"/>
      <c r="BH42" s="357"/>
      <c r="BI42" s="357"/>
      <c r="BJ42" s="357"/>
      <c r="BK42" s="357"/>
      <c r="BL42" s="20"/>
      <c r="BM42" s="553" t="s">
        <v>423</v>
      </c>
      <c r="BN42" s="553"/>
      <c r="BO42" s="553"/>
      <c r="BP42" s="553"/>
      <c r="BQ42" s="553"/>
      <c r="BR42" s="553"/>
      <c r="BS42" s="553"/>
      <c r="BT42" s="553"/>
      <c r="BU42" s="554"/>
      <c r="BV42" s="555">
        <v>404</v>
      </c>
      <c r="BW42" s="594"/>
      <c r="BX42" s="594"/>
      <c r="BY42" s="594"/>
      <c r="BZ42" s="594"/>
      <c r="CA42" s="594"/>
      <c r="CB42" s="596"/>
      <c r="CD42" s="572" t="s">
        <v>279</v>
      </c>
      <c r="CE42" s="380"/>
      <c r="CF42" s="380"/>
      <c r="CG42" s="380"/>
      <c r="CH42" s="380"/>
      <c r="CI42" s="380"/>
      <c r="CJ42" s="380"/>
      <c r="CK42" s="380"/>
      <c r="CL42" s="380"/>
      <c r="CM42" s="380"/>
      <c r="CN42" s="380"/>
      <c r="CO42" s="380"/>
      <c r="CP42" s="380"/>
      <c r="CQ42" s="573"/>
      <c r="CR42" s="574">
        <v>726240</v>
      </c>
      <c r="CS42" s="575"/>
      <c r="CT42" s="575"/>
      <c r="CU42" s="575"/>
      <c r="CV42" s="575"/>
      <c r="CW42" s="575"/>
      <c r="CX42" s="575"/>
      <c r="CY42" s="576"/>
      <c r="CZ42" s="577">
        <v>8.8000000000000007</v>
      </c>
      <c r="DA42" s="578"/>
      <c r="DB42" s="578"/>
      <c r="DC42" s="579"/>
      <c r="DD42" s="580">
        <v>214824</v>
      </c>
      <c r="DE42" s="575"/>
      <c r="DF42" s="575"/>
      <c r="DG42" s="575"/>
      <c r="DH42" s="575"/>
      <c r="DI42" s="575"/>
      <c r="DJ42" s="575"/>
      <c r="DK42" s="576"/>
      <c r="DL42" s="581"/>
      <c r="DM42" s="582"/>
      <c r="DN42" s="582"/>
      <c r="DO42" s="582"/>
      <c r="DP42" s="582"/>
      <c r="DQ42" s="582"/>
      <c r="DR42" s="582"/>
      <c r="DS42" s="582"/>
      <c r="DT42" s="582"/>
      <c r="DU42" s="582"/>
      <c r="DV42" s="583"/>
      <c r="DW42" s="584"/>
      <c r="DX42" s="585"/>
      <c r="DY42" s="585"/>
      <c r="DZ42" s="585"/>
      <c r="EA42" s="585"/>
      <c r="EB42" s="585"/>
      <c r="EC42" s="586"/>
    </row>
    <row r="43" spans="2:133" ht="11.25" customHeight="1" x14ac:dyDescent="0.2">
      <c r="B43" s="1" t="s">
        <v>47</v>
      </c>
      <c r="CD43" s="572" t="s">
        <v>55</v>
      </c>
      <c r="CE43" s="380"/>
      <c r="CF43" s="380"/>
      <c r="CG43" s="380"/>
      <c r="CH43" s="380"/>
      <c r="CI43" s="380"/>
      <c r="CJ43" s="380"/>
      <c r="CK43" s="380"/>
      <c r="CL43" s="380"/>
      <c r="CM43" s="380"/>
      <c r="CN43" s="380"/>
      <c r="CO43" s="380"/>
      <c r="CP43" s="380"/>
      <c r="CQ43" s="573"/>
      <c r="CR43" s="574">
        <v>25626</v>
      </c>
      <c r="CS43" s="575"/>
      <c r="CT43" s="575"/>
      <c r="CU43" s="575"/>
      <c r="CV43" s="575"/>
      <c r="CW43" s="575"/>
      <c r="CX43" s="575"/>
      <c r="CY43" s="576"/>
      <c r="CZ43" s="577">
        <v>0.3</v>
      </c>
      <c r="DA43" s="578"/>
      <c r="DB43" s="578"/>
      <c r="DC43" s="579"/>
      <c r="DD43" s="580">
        <v>25626</v>
      </c>
      <c r="DE43" s="575"/>
      <c r="DF43" s="575"/>
      <c r="DG43" s="575"/>
      <c r="DH43" s="575"/>
      <c r="DI43" s="575"/>
      <c r="DJ43" s="575"/>
      <c r="DK43" s="576"/>
      <c r="DL43" s="581"/>
      <c r="DM43" s="582"/>
      <c r="DN43" s="582"/>
      <c r="DO43" s="582"/>
      <c r="DP43" s="582"/>
      <c r="DQ43" s="582"/>
      <c r="DR43" s="582"/>
      <c r="DS43" s="582"/>
      <c r="DT43" s="582"/>
      <c r="DU43" s="582"/>
      <c r="DV43" s="583"/>
      <c r="DW43" s="584"/>
      <c r="DX43" s="585"/>
      <c r="DY43" s="585"/>
      <c r="DZ43" s="585"/>
      <c r="EA43" s="585"/>
      <c r="EB43" s="585"/>
      <c r="EC43" s="586"/>
    </row>
    <row r="44" spans="2:133" ht="11.25" customHeight="1" x14ac:dyDescent="0.2">
      <c r="B44" s="589" t="s">
        <v>399</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89"/>
      <c r="AL44" s="589"/>
      <c r="AM44" s="589"/>
      <c r="AN44" s="589"/>
      <c r="AO44" s="589"/>
      <c r="AP44" s="589"/>
      <c r="AQ44" s="589"/>
      <c r="AR44" s="589"/>
      <c r="AS44" s="589"/>
      <c r="AT44" s="589"/>
      <c r="AU44" s="589"/>
      <c r="AV44" s="589"/>
      <c r="AW44" s="589"/>
      <c r="AX44" s="589"/>
      <c r="AY44" s="589"/>
      <c r="AZ44" s="589"/>
      <c r="BA44" s="589"/>
      <c r="BB44" s="589"/>
      <c r="BC44" s="589"/>
      <c r="BD44" s="589"/>
      <c r="BE44" s="589"/>
      <c r="BF44" s="589"/>
      <c r="BG44" s="589"/>
      <c r="BH44" s="589"/>
      <c r="BI44" s="589"/>
      <c r="BJ44" s="589"/>
      <c r="BK44" s="589"/>
      <c r="BL44" s="589"/>
      <c r="BM44" s="589"/>
      <c r="BN44" s="589"/>
      <c r="BO44" s="589"/>
      <c r="BP44" s="589"/>
      <c r="BQ44" s="589"/>
      <c r="BR44" s="589"/>
      <c r="BS44" s="589"/>
      <c r="BT44" s="589"/>
      <c r="BU44" s="589"/>
      <c r="BV44" s="589"/>
      <c r="BW44" s="589"/>
      <c r="BX44" s="589"/>
      <c r="BY44" s="589"/>
      <c r="BZ44" s="589"/>
      <c r="CA44" s="589"/>
      <c r="CB44" s="589"/>
      <c r="CC44" s="590"/>
      <c r="CD44" s="361" t="s">
        <v>177</v>
      </c>
      <c r="CE44" s="363"/>
      <c r="CF44" s="572" t="s">
        <v>424</v>
      </c>
      <c r="CG44" s="380"/>
      <c r="CH44" s="380"/>
      <c r="CI44" s="380"/>
      <c r="CJ44" s="380"/>
      <c r="CK44" s="380"/>
      <c r="CL44" s="380"/>
      <c r="CM44" s="380"/>
      <c r="CN44" s="380"/>
      <c r="CO44" s="380"/>
      <c r="CP44" s="380"/>
      <c r="CQ44" s="573"/>
      <c r="CR44" s="574">
        <v>726240</v>
      </c>
      <c r="CS44" s="333"/>
      <c r="CT44" s="333"/>
      <c r="CU44" s="333"/>
      <c r="CV44" s="333"/>
      <c r="CW44" s="333"/>
      <c r="CX44" s="333"/>
      <c r="CY44" s="587"/>
      <c r="CZ44" s="577">
        <v>8.8000000000000007</v>
      </c>
      <c r="DA44" s="321"/>
      <c r="DB44" s="321"/>
      <c r="DC44" s="588"/>
      <c r="DD44" s="580">
        <v>214824</v>
      </c>
      <c r="DE44" s="333"/>
      <c r="DF44" s="333"/>
      <c r="DG44" s="333"/>
      <c r="DH44" s="333"/>
      <c r="DI44" s="333"/>
      <c r="DJ44" s="333"/>
      <c r="DK44" s="587"/>
      <c r="DL44" s="581"/>
      <c r="DM44" s="582"/>
      <c r="DN44" s="582"/>
      <c r="DO44" s="582"/>
      <c r="DP44" s="582"/>
      <c r="DQ44" s="582"/>
      <c r="DR44" s="582"/>
      <c r="DS44" s="582"/>
      <c r="DT44" s="582"/>
      <c r="DU44" s="582"/>
      <c r="DV44" s="583"/>
      <c r="DW44" s="584"/>
      <c r="DX44" s="585"/>
      <c r="DY44" s="585"/>
      <c r="DZ44" s="585"/>
      <c r="EA44" s="585"/>
      <c r="EB44" s="585"/>
      <c r="EC44" s="586"/>
    </row>
    <row r="45" spans="2:133" ht="11.25" customHeight="1" x14ac:dyDescent="0.2">
      <c r="B45" s="589" t="s">
        <v>267</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89"/>
      <c r="AY45" s="589"/>
      <c r="AZ45" s="589"/>
      <c r="BA45" s="589"/>
      <c r="BB45" s="589"/>
      <c r="BC45" s="589"/>
      <c r="BD45" s="589"/>
      <c r="BE45" s="589"/>
      <c r="BF45" s="589"/>
      <c r="BG45" s="589"/>
      <c r="BH45" s="589"/>
      <c r="BI45" s="589"/>
      <c r="BJ45" s="589"/>
      <c r="BK45" s="589"/>
      <c r="BL45" s="589"/>
      <c r="BM45" s="589"/>
      <c r="BN45" s="589"/>
      <c r="BO45" s="589"/>
      <c r="BP45" s="589"/>
      <c r="BQ45" s="589"/>
      <c r="BR45" s="589"/>
      <c r="BS45" s="589"/>
      <c r="BT45" s="589"/>
      <c r="BU45" s="589"/>
      <c r="BV45" s="589"/>
      <c r="BW45" s="589"/>
      <c r="BX45" s="589"/>
      <c r="BY45" s="589"/>
      <c r="BZ45" s="589"/>
      <c r="CA45" s="589"/>
      <c r="CB45" s="589"/>
      <c r="CC45" s="590"/>
      <c r="CD45" s="364"/>
      <c r="CE45" s="366"/>
      <c r="CF45" s="572" t="s">
        <v>425</v>
      </c>
      <c r="CG45" s="380"/>
      <c r="CH45" s="380"/>
      <c r="CI45" s="380"/>
      <c r="CJ45" s="380"/>
      <c r="CK45" s="380"/>
      <c r="CL45" s="380"/>
      <c r="CM45" s="380"/>
      <c r="CN45" s="380"/>
      <c r="CO45" s="380"/>
      <c r="CP45" s="380"/>
      <c r="CQ45" s="573"/>
      <c r="CR45" s="574">
        <v>452724</v>
      </c>
      <c r="CS45" s="575"/>
      <c r="CT45" s="575"/>
      <c r="CU45" s="575"/>
      <c r="CV45" s="575"/>
      <c r="CW45" s="575"/>
      <c r="CX45" s="575"/>
      <c r="CY45" s="576"/>
      <c r="CZ45" s="577">
        <v>5.5</v>
      </c>
      <c r="DA45" s="578"/>
      <c r="DB45" s="578"/>
      <c r="DC45" s="579"/>
      <c r="DD45" s="580">
        <v>68262</v>
      </c>
      <c r="DE45" s="575"/>
      <c r="DF45" s="575"/>
      <c r="DG45" s="575"/>
      <c r="DH45" s="575"/>
      <c r="DI45" s="575"/>
      <c r="DJ45" s="575"/>
      <c r="DK45" s="576"/>
      <c r="DL45" s="581"/>
      <c r="DM45" s="582"/>
      <c r="DN45" s="582"/>
      <c r="DO45" s="582"/>
      <c r="DP45" s="582"/>
      <c r="DQ45" s="582"/>
      <c r="DR45" s="582"/>
      <c r="DS45" s="582"/>
      <c r="DT45" s="582"/>
      <c r="DU45" s="582"/>
      <c r="DV45" s="583"/>
      <c r="DW45" s="584"/>
      <c r="DX45" s="585"/>
      <c r="DY45" s="585"/>
      <c r="DZ45" s="585"/>
      <c r="EA45" s="585"/>
      <c r="EB45" s="585"/>
      <c r="EC45" s="586"/>
    </row>
    <row r="46" spans="2:133" ht="11.25" customHeight="1" x14ac:dyDescent="0.2">
      <c r="B46" s="41"/>
      <c r="CD46" s="364"/>
      <c r="CE46" s="366"/>
      <c r="CF46" s="572" t="s">
        <v>426</v>
      </c>
      <c r="CG46" s="380"/>
      <c r="CH46" s="380"/>
      <c r="CI46" s="380"/>
      <c r="CJ46" s="380"/>
      <c r="CK46" s="380"/>
      <c r="CL46" s="380"/>
      <c r="CM46" s="380"/>
      <c r="CN46" s="380"/>
      <c r="CO46" s="380"/>
      <c r="CP46" s="380"/>
      <c r="CQ46" s="573"/>
      <c r="CR46" s="574">
        <v>273516</v>
      </c>
      <c r="CS46" s="333"/>
      <c r="CT46" s="333"/>
      <c r="CU46" s="333"/>
      <c r="CV46" s="333"/>
      <c r="CW46" s="333"/>
      <c r="CX46" s="333"/>
      <c r="CY46" s="587"/>
      <c r="CZ46" s="577">
        <v>3.3</v>
      </c>
      <c r="DA46" s="321"/>
      <c r="DB46" s="321"/>
      <c r="DC46" s="588"/>
      <c r="DD46" s="580">
        <v>146562</v>
      </c>
      <c r="DE46" s="333"/>
      <c r="DF46" s="333"/>
      <c r="DG46" s="333"/>
      <c r="DH46" s="333"/>
      <c r="DI46" s="333"/>
      <c r="DJ46" s="333"/>
      <c r="DK46" s="587"/>
      <c r="DL46" s="581"/>
      <c r="DM46" s="582"/>
      <c r="DN46" s="582"/>
      <c r="DO46" s="582"/>
      <c r="DP46" s="582"/>
      <c r="DQ46" s="582"/>
      <c r="DR46" s="582"/>
      <c r="DS46" s="582"/>
      <c r="DT46" s="582"/>
      <c r="DU46" s="582"/>
      <c r="DV46" s="583"/>
      <c r="DW46" s="584"/>
      <c r="DX46" s="585"/>
      <c r="DY46" s="585"/>
      <c r="DZ46" s="585"/>
      <c r="EA46" s="585"/>
      <c r="EB46" s="585"/>
      <c r="EC46" s="586"/>
    </row>
    <row r="47" spans="2:133" ht="11.25" customHeight="1" x14ac:dyDescent="0.2">
      <c r="B47" s="41"/>
      <c r="CD47" s="364"/>
      <c r="CE47" s="366"/>
      <c r="CF47" s="572" t="s">
        <v>428</v>
      </c>
      <c r="CG47" s="380"/>
      <c r="CH47" s="380"/>
      <c r="CI47" s="380"/>
      <c r="CJ47" s="380"/>
      <c r="CK47" s="380"/>
      <c r="CL47" s="380"/>
      <c r="CM47" s="380"/>
      <c r="CN47" s="380"/>
      <c r="CO47" s="380"/>
      <c r="CP47" s="380"/>
      <c r="CQ47" s="573"/>
      <c r="CR47" s="574" t="s">
        <v>202</v>
      </c>
      <c r="CS47" s="575"/>
      <c r="CT47" s="575"/>
      <c r="CU47" s="575"/>
      <c r="CV47" s="575"/>
      <c r="CW47" s="575"/>
      <c r="CX47" s="575"/>
      <c r="CY47" s="576"/>
      <c r="CZ47" s="577" t="s">
        <v>202</v>
      </c>
      <c r="DA47" s="578"/>
      <c r="DB47" s="578"/>
      <c r="DC47" s="579"/>
      <c r="DD47" s="580" t="s">
        <v>202</v>
      </c>
      <c r="DE47" s="575"/>
      <c r="DF47" s="575"/>
      <c r="DG47" s="575"/>
      <c r="DH47" s="575"/>
      <c r="DI47" s="575"/>
      <c r="DJ47" s="575"/>
      <c r="DK47" s="576"/>
      <c r="DL47" s="581"/>
      <c r="DM47" s="582"/>
      <c r="DN47" s="582"/>
      <c r="DO47" s="582"/>
      <c r="DP47" s="582"/>
      <c r="DQ47" s="582"/>
      <c r="DR47" s="582"/>
      <c r="DS47" s="582"/>
      <c r="DT47" s="582"/>
      <c r="DU47" s="582"/>
      <c r="DV47" s="583"/>
      <c r="DW47" s="584"/>
      <c r="DX47" s="585"/>
      <c r="DY47" s="585"/>
      <c r="DZ47" s="585"/>
      <c r="EA47" s="585"/>
      <c r="EB47" s="585"/>
      <c r="EC47" s="586"/>
    </row>
    <row r="48" spans="2:133" ht="10.8" x14ac:dyDescent="0.2">
      <c r="B48" s="41"/>
      <c r="CD48" s="367"/>
      <c r="CE48" s="369"/>
      <c r="CF48" s="572" t="s">
        <v>430</v>
      </c>
      <c r="CG48" s="380"/>
      <c r="CH48" s="380"/>
      <c r="CI48" s="380"/>
      <c r="CJ48" s="380"/>
      <c r="CK48" s="380"/>
      <c r="CL48" s="380"/>
      <c r="CM48" s="380"/>
      <c r="CN48" s="380"/>
      <c r="CO48" s="380"/>
      <c r="CP48" s="380"/>
      <c r="CQ48" s="573"/>
      <c r="CR48" s="574" t="s">
        <v>202</v>
      </c>
      <c r="CS48" s="333"/>
      <c r="CT48" s="333"/>
      <c r="CU48" s="333"/>
      <c r="CV48" s="333"/>
      <c r="CW48" s="333"/>
      <c r="CX48" s="333"/>
      <c r="CY48" s="587"/>
      <c r="CZ48" s="577" t="s">
        <v>202</v>
      </c>
      <c r="DA48" s="321"/>
      <c r="DB48" s="321"/>
      <c r="DC48" s="588"/>
      <c r="DD48" s="580" t="s">
        <v>202</v>
      </c>
      <c r="DE48" s="333"/>
      <c r="DF48" s="333"/>
      <c r="DG48" s="333"/>
      <c r="DH48" s="333"/>
      <c r="DI48" s="333"/>
      <c r="DJ48" s="333"/>
      <c r="DK48" s="587"/>
      <c r="DL48" s="581"/>
      <c r="DM48" s="582"/>
      <c r="DN48" s="582"/>
      <c r="DO48" s="582"/>
      <c r="DP48" s="582"/>
      <c r="DQ48" s="582"/>
      <c r="DR48" s="582"/>
      <c r="DS48" s="582"/>
      <c r="DT48" s="582"/>
      <c r="DU48" s="582"/>
      <c r="DV48" s="583"/>
      <c r="DW48" s="584"/>
      <c r="DX48" s="585"/>
      <c r="DY48" s="585"/>
      <c r="DZ48" s="585"/>
      <c r="EA48" s="585"/>
      <c r="EB48" s="585"/>
      <c r="EC48" s="586"/>
    </row>
    <row r="49" spans="2:133" ht="11.25" customHeight="1" x14ac:dyDescent="0.2">
      <c r="B49" s="41"/>
      <c r="CD49" s="552" t="s">
        <v>195</v>
      </c>
      <c r="CE49" s="553"/>
      <c r="CF49" s="553"/>
      <c r="CG49" s="553"/>
      <c r="CH49" s="553"/>
      <c r="CI49" s="553"/>
      <c r="CJ49" s="553"/>
      <c r="CK49" s="553"/>
      <c r="CL49" s="553"/>
      <c r="CM49" s="553"/>
      <c r="CN49" s="553"/>
      <c r="CO49" s="553"/>
      <c r="CP49" s="553"/>
      <c r="CQ49" s="554"/>
      <c r="CR49" s="555">
        <v>8267129</v>
      </c>
      <c r="CS49" s="556"/>
      <c r="CT49" s="556"/>
      <c r="CU49" s="556"/>
      <c r="CV49" s="556"/>
      <c r="CW49" s="556"/>
      <c r="CX49" s="556"/>
      <c r="CY49" s="557"/>
      <c r="CZ49" s="558">
        <v>100</v>
      </c>
      <c r="DA49" s="559"/>
      <c r="DB49" s="559"/>
      <c r="DC49" s="560"/>
      <c r="DD49" s="561">
        <v>6257343</v>
      </c>
      <c r="DE49" s="556"/>
      <c r="DF49" s="556"/>
      <c r="DG49" s="556"/>
      <c r="DH49" s="556"/>
      <c r="DI49" s="556"/>
      <c r="DJ49" s="556"/>
      <c r="DK49" s="557"/>
      <c r="DL49" s="562"/>
      <c r="DM49" s="563"/>
      <c r="DN49" s="563"/>
      <c r="DO49" s="563"/>
      <c r="DP49" s="563"/>
      <c r="DQ49" s="563"/>
      <c r="DR49" s="563"/>
      <c r="DS49" s="563"/>
      <c r="DT49" s="563"/>
      <c r="DU49" s="563"/>
      <c r="DV49" s="564"/>
      <c r="DW49" s="565"/>
      <c r="DX49" s="566"/>
      <c r="DY49" s="566"/>
      <c r="DZ49" s="566"/>
      <c r="EA49" s="566"/>
      <c r="EB49" s="566"/>
      <c r="EC49" s="567"/>
    </row>
  </sheetData>
  <sheetProtection algorithmName="SHA-512" hashValue="CkPIYLBAviR9JQD+iyrY+8kyd/RU/qswmdFG/WiYxMiom/crq5fJGetK2C4VPerSoz9YCz9y/gEG9dbnR2JBvg==" saltValue="7WDhuZ+KjZCVMOqvWs9/D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R7:CY7"/>
    <mergeCell ref="CZ7:DC7"/>
    <mergeCell ref="DD7:DP7"/>
    <mergeCell ref="DQ7:EC7"/>
    <mergeCell ref="B6:Q6"/>
    <mergeCell ref="R6:Y6"/>
    <mergeCell ref="Z6:AC6"/>
    <mergeCell ref="AD6:AK6"/>
    <mergeCell ref="AL6:AO6"/>
    <mergeCell ref="AP6:BF6"/>
    <mergeCell ref="BG6:BN6"/>
    <mergeCell ref="BO6:BR6"/>
    <mergeCell ref="BS6:CB6"/>
    <mergeCell ref="CD5:CQ5"/>
    <mergeCell ref="CR5:CY5"/>
    <mergeCell ref="CZ5:DC5"/>
    <mergeCell ref="DD5:DP5"/>
    <mergeCell ref="DQ5:EC5"/>
    <mergeCell ref="CD6:CQ6"/>
    <mergeCell ref="CR6:CY6"/>
    <mergeCell ref="CZ6:DC6"/>
    <mergeCell ref="DD6:DP6"/>
    <mergeCell ref="DQ6:EC6"/>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B9:Q9"/>
    <mergeCell ref="R9:Y9"/>
    <mergeCell ref="Z9:AC9"/>
    <mergeCell ref="AD9:AK9"/>
    <mergeCell ref="AL9:AO9"/>
    <mergeCell ref="AP9:BF9"/>
    <mergeCell ref="BG9:BN9"/>
    <mergeCell ref="BO9:BR9"/>
    <mergeCell ref="BS9:CB9"/>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DQ9:EC9"/>
    <mergeCell ref="CD10:CQ10"/>
    <mergeCell ref="CR10:CY10"/>
    <mergeCell ref="CZ10:DC10"/>
    <mergeCell ref="DD10:DP10"/>
    <mergeCell ref="DQ10:EC10"/>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B13:Q13"/>
    <mergeCell ref="R13:Y13"/>
    <mergeCell ref="Z13:AC13"/>
    <mergeCell ref="AD13:AK13"/>
    <mergeCell ref="AL13:AO13"/>
    <mergeCell ref="AP13:BF13"/>
    <mergeCell ref="BG13:BN13"/>
    <mergeCell ref="BO13:BR13"/>
    <mergeCell ref="BS13:CB13"/>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CD13:CQ13"/>
    <mergeCell ref="CR13:CY13"/>
    <mergeCell ref="CZ13:DC13"/>
    <mergeCell ref="DD13:DP13"/>
    <mergeCell ref="DQ13:EC13"/>
    <mergeCell ref="CD14:CQ14"/>
    <mergeCell ref="CR14:CY14"/>
    <mergeCell ref="CZ14:DC14"/>
    <mergeCell ref="DD14:DP14"/>
    <mergeCell ref="DQ14:EC14"/>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B17:Q17"/>
    <mergeCell ref="R17:Y17"/>
    <mergeCell ref="Z17:AC17"/>
    <mergeCell ref="AD17:AK17"/>
    <mergeCell ref="AL17:AO17"/>
    <mergeCell ref="AP17:BF17"/>
    <mergeCell ref="BG17:BN17"/>
    <mergeCell ref="BO17:BR17"/>
    <mergeCell ref="BS17:CB17"/>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CD17:CQ17"/>
    <mergeCell ref="CR17:CY17"/>
    <mergeCell ref="CZ17:DC17"/>
    <mergeCell ref="DD17:DP17"/>
    <mergeCell ref="DQ17:EC17"/>
    <mergeCell ref="CD18:CQ18"/>
    <mergeCell ref="CR18:CY18"/>
    <mergeCell ref="CZ18:DC18"/>
    <mergeCell ref="DD18:DP18"/>
    <mergeCell ref="DQ18:EC18"/>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BG23:BN23"/>
    <mergeCell ref="BO23:BR23"/>
    <mergeCell ref="BS23:CB23"/>
    <mergeCell ref="CD21:CQ21"/>
    <mergeCell ref="CR21:CY21"/>
    <mergeCell ref="CZ21:DC21"/>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7:BN27"/>
    <mergeCell ref="BO27:BR27"/>
    <mergeCell ref="BS27:CB27"/>
    <mergeCell ref="CD25:CQ25"/>
    <mergeCell ref="CR25:CY25"/>
    <mergeCell ref="CZ25:DC25"/>
    <mergeCell ref="BG25:BN25"/>
    <mergeCell ref="BO25:BR25"/>
    <mergeCell ref="BS25:CB25"/>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29:Q29"/>
    <mergeCell ref="R29:Y29"/>
    <mergeCell ref="Z29:AC29"/>
    <mergeCell ref="AD29:AK29"/>
    <mergeCell ref="AL29:AO29"/>
    <mergeCell ref="AD31:AK31"/>
    <mergeCell ref="AL31:AO31"/>
    <mergeCell ref="AX31:BF31"/>
    <mergeCell ref="BG31:BL31"/>
    <mergeCell ref="BM31:BQ31"/>
    <mergeCell ref="BR31:BW31"/>
    <mergeCell ref="CF29:CQ29"/>
    <mergeCell ref="AP29:BF29"/>
    <mergeCell ref="BG29:BN29"/>
    <mergeCell ref="BO29:BR29"/>
    <mergeCell ref="BS29:CB29"/>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1:Q31"/>
    <mergeCell ref="R31:Y31"/>
    <mergeCell ref="Z31:AC31"/>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3:Q33"/>
    <mergeCell ref="R33:Y33"/>
    <mergeCell ref="Z33:AC33"/>
    <mergeCell ref="AD33:AK33"/>
    <mergeCell ref="AL33:AO33"/>
    <mergeCell ref="AX33:BF33"/>
    <mergeCell ref="BG33:BL33"/>
    <mergeCell ref="BM33:BQ33"/>
    <mergeCell ref="BR33:BW33"/>
    <mergeCell ref="CD35:CQ35"/>
    <mergeCell ref="CR35:CY35"/>
    <mergeCell ref="BX33:CB33"/>
    <mergeCell ref="CD33:CQ33"/>
    <mergeCell ref="CR33:CY33"/>
    <mergeCell ref="CZ33:DC33"/>
    <mergeCell ref="DD33:DK33"/>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BF35"/>
    <mergeCell ref="BG35:CB35"/>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9:BF39"/>
    <mergeCell ref="BG39:BU39"/>
    <mergeCell ref="BV39:CB39"/>
    <mergeCell ref="CD37:CQ37"/>
    <mergeCell ref="CR37:CY37"/>
    <mergeCell ref="CZ37:DC37"/>
    <mergeCell ref="AZ37:BF37"/>
    <mergeCell ref="BG37:BU37"/>
    <mergeCell ref="BV37:CB37"/>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39:Q39"/>
    <mergeCell ref="R39:Y39"/>
    <mergeCell ref="Z39:AC39"/>
    <mergeCell ref="AD39:AK39"/>
    <mergeCell ref="AL39:AO39"/>
    <mergeCell ref="AQ39:AY39"/>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AQ42:AY42"/>
    <mergeCell ref="AZ42:BF42"/>
    <mergeCell ref="BM42:BU42"/>
    <mergeCell ref="BV42:CB42"/>
    <mergeCell ref="CD42:CQ42"/>
    <mergeCell ref="CR42:CY42"/>
    <mergeCell ref="CZ42:DC42"/>
    <mergeCell ref="DD42:DK42"/>
    <mergeCell ref="DL42:DV42"/>
    <mergeCell ref="DW42:EC42"/>
    <mergeCell ref="CD43:CQ43"/>
    <mergeCell ref="CR43:CY43"/>
    <mergeCell ref="CZ43:DC43"/>
    <mergeCell ref="DD43:DK43"/>
    <mergeCell ref="DL43:DV43"/>
    <mergeCell ref="DW43:EC43"/>
    <mergeCell ref="B44:CC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D49:CQ49"/>
    <mergeCell ref="CR49:CY49"/>
    <mergeCell ref="CZ49:DC49"/>
    <mergeCell ref="DD49:DK49"/>
    <mergeCell ref="DL49:DV49"/>
    <mergeCell ref="DW49:EC49"/>
    <mergeCell ref="CD29:CE32"/>
    <mergeCell ref="AP31:AS33"/>
    <mergeCell ref="AT31:AT33"/>
    <mergeCell ref="BG40:BK42"/>
    <mergeCell ref="CD44:CE48"/>
    <mergeCell ref="CF47:CQ47"/>
    <mergeCell ref="CR47:CY47"/>
    <mergeCell ref="CZ47:DC47"/>
    <mergeCell ref="DD47:DK47"/>
    <mergeCell ref="DL47:DV47"/>
    <mergeCell ref="DW47:EC47"/>
    <mergeCell ref="CF48:CQ48"/>
    <mergeCell ref="CR48:CY48"/>
    <mergeCell ref="CZ48:DC48"/>
    <mergeCell ref="DD48:DK48"/>
    <mergeCell ref="DL48:DV48"/>
    <mergeCell ref="DW48:EC48"/>
    <mergeCell ref="B45:CC45"/>
  </mergeCells>
  <phoneticPr fontId="5"/>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46" customWidth="1"/>
    <col min="131" max="131" width="1.6640625" style="46" customWidth="1"/>
    <col min="132" max="132" width="9" style="46" hidden="1" customWidth="1"/>
    <col min="133" max="16384" width="9" style="46" hidden="1"/>
  </cols>
  <sheetData>
    <row r="1" spans="1:131" ht="11.25" customHeight="1" x14ac:dyDescent="0.2">
      <c r="A1" s="49"/>
      <c r="B1" s="49"/>
      <c r="C1" s="49"/>
      <c r="D1" s="49"/>
      <c r="E1" s="49"/>
      <c r="F1" s="49"/>
      <c r="G1" s="49"/>
      <c r="H1" s="49"/>
      <c r="I1" s="49"/>
      <c r="J1" s="49"/>
      <c r="K1" s="49"/>
      <c r="L1" s="49"/>
      <c r="M1" s="49"/>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76"/>
      <c r="DR1" s="76"/>
      <c r="DS1" s="76"/>
      <c r="DT1" s="76"/>
      <c r="DU1" s="76"/>
      <c r="DV1" s="76"/>
      <c r="DW1" s="76"/>
      <c r="DX1" s="76"/>
      <c r="DY1" s="76"/>
      <c r="DZ1" s="76"/>
      <c r="EA1" s="48"/>
    </row>
    <row r="2" spans="1:131" ht="26.25" customHeight="1" x14ac:dyDescent="0.2">
      <c r="A2" s="978" t="s">
        <v>301</v>
      </c>
      <c r="B2" s="978"/>
      <c r="C2" s="978"/>
      <c r="D2" s="978"/>
      <c r="E2" s="978"/>
      <c r="F2" s="978"/>
      <c r="G2" s="978"/>
      <c r="H2" s="978"/>
      <c r="I2" s="978"/>
      <c r="J2" s="978"/>
      <c r="K2" s="978"/>
      <c r="L2" s="978"/>
      <c r="M2" s="978"/>
      <c r="N2" s="978"/>
      <c r="O2" s="978"/>
      <c r="P2" s="978"/>
      <c r="Q2" s="978"/>
      <c r="R2" s="978"/>
      <c r="S2" s="978"/>
      <c r="T2" s="978"/>
      <c r="U2" s="978"/>
      <c r="V2" s="978"/>
      <c r="W2" s="978"/>
      <c r="X2" s="978"/>
      <c r="Y2" s="978"/>
      <c r="Z2" s="978"/>
      <c r="AA2" s="978"/>
      <c r="AB2" s="978"/>
      <c r="AC2" s="978"/>
      <c r="AD2" s="978"/>
      <c r="AE2" s="978"/>
      <c r="AF2" s="978"/>
      <c r="AG2" s="978"/>
      <c r="AH2" s="978"/>
      <c r="AI2" s="978"/>
      <c r="AJ2" s="978"/>
      <c r="AK2" s="978"/>
      <c r="AL2" s="978"/>
      <c r="AM2" s="978"/>
      <c r="AN2" s="978"/>
      <c r="AO2" s="978"/>
      <c r="AP2" s="978"/>
      <c r="AQ2" s="978"/>
      <c r="AR2" s="978"/>
      <c r="AS2" s="978"/>
      <c r="AT2" s="978"/>
      <c r="AU2" s="978"/>
      <c r="AV2" s="978"/>
      <c r="AW2" s="978"/>
      <c r="AX2" s="978"/>
      <c r="AY2" s="978"/>
      <c r="AZ2" s="978"/>
      <c r="BA2" s="978"/>
      <c r="BB2" s="978"/>
      <c r="BC2" s="978"/>
      <c r="BD2" s="978"/>
      <c r="BE2" s="978"/>
      <c r="BF2" s="978"/>
      <c r="BG2" s="978"/>
      <c r="BH2" s="978"/>
      <c r="BI2" s="978"/>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979" t="s">
        <v>127</v>
      </c>
      <c r="DK2" s="980"/>
      <c r="DL2" s="980"/>
      <c r="DM2" s="980"/>
      <c r="DN2" s="980"/>
      <c r="DO2" s="981"/>
      <c r="DP2" s="50"/>
      <c r="DQ2" s="979" t="s">
        <v>160</v>
      </c>
      <c r="DR2" s="980"/>
      <c r="DS2" s="980"/>
      <c r="DT2" s="980"/>
      <c r="DU2" s="980"/>
      <c r="DV2" s="980"/>
      <c r="DW2" s="980"/>
      <c r="DX2" s="980"/>
      <c r="DY2" s="980"/>
      <c r="DZ2" s="981"/>
      <c r="EA2" s="48"/>
    </row>
    <row r="3" spans="1:131" ht="11.25" customHeight="1" x14ac:dyDescent="0.2">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48"/>
    </row>
    <row r="4" spans="1:131" s="47" customFormat="1" ht="26.25" customHeight="1" x14ac:dyDescent="0.2">
      <c r="A4" s="969" t="s">
        <v>431</v>
      </c>
      <c r="B4" s="969"/>
      <c r="C4" s="969"/>
      <c r="D4" s="969"/>
      <c r="E4" s="969"/>
      <c r="F4" s="969"/>
      <c r="G4" s="969"/>
      <c r="H4" s="969"/>
      <c r="I4" s="969"/>
      <c r="J4" s="969"/>
      <c r="K4" s="969"/>
      <c r="L4" s="969"/>
      <c r="M4" s="969"/>
      <c r="N4" s="969"/>
      <c r="O4" s="969"/>
      <c r="P4" s="969"/>
      <c r="Q4" s="969"/>
      <c r="R4" s="969"/>
      <c r="S4" s="969"/>
      <c r="T4" s="969"/>
      <c r="U4" s="969"/>
      <c r="V4" s="969"/>
      <c r="W4" s="969"/>
      <c r="X4" s="969"/>
      <c r="Y4" s="969"/>
      <c r="Z4" s="969"/>
      <c r="AA4" s="969"/>
      <c r="AB4" s="969"/>
      <c r="AC4" s="969"/>
      <c r="AD4" s="969"/>
      <c r="AE4" s="969"/>
      <c r="AF4" s="969"/>
      <c r="AG4" s="969"/>
      <c r="AH4" s="969"/>
      <c r="AI4" s="969"/>
      <c r="AJ4" s="969"/>
      <c r="AK4" s="969"/>
      <c r="AL4" s="969"/>
      <c r="AM4" s="969"/>
      <c r="AN4" s="969"/>
      <c r="AO4" s="969"/>
      <c r="AP4" s="969"/>
      <c r="AQ4" s="969"/>
      <c r="AR4" s="969"/>
      <c r="AS4" s="969"/>
      <c r="AT4" s="969"/>
      <c r="AU4" s="969"/>
      <c r="AV4" s="969"/>
      <c r="AW4" s="969"/>
      <c r="AX4" s="969"/>
      <c r="AY4" s="969"/>
      <c r="AZ4" s="56"/>
      <c r="BA4" s="56"/>
      <c r="BB4" s="56"/>
      <c r="BC4" s="56"/>
      <c r="BD4" s="56"/>
      <c r="BE4" s="67"/>
      <c r="BF4" s="67"/>
      <c r="BG4" s="67"/>
      <c r="BH4" s="67"/>
      <c r="BI4" s="67"/>
      <c r="BJ4" s="67"/>
      <c r="BK4" s="67"/>
      <c r="BL4" s="67"/>
      <c r="BM4" s="67"/>
      <c r="BN4" s="67"/>
      <c r="BO4" s="67"/>
      <c r="BP4" s="67"/>
      <c r="BQ4" s="757" t="s">
        <v>432</v>
      </c>
      <c r="BR4" s="757"/>
      <c r="BS4" s="757"/>
      <c r="BT4" s="757"/>
      <c r="BU4" s="757"/>
      <c r="BV4" s="757"/>
      <c r="BW4" s="757"/>
      <c r="BX4" s="757"/>
      <c r="BY4" s="757"/>
      <c r="BZ4" s="757"/>
      <c r="CA4" s="757"/>
      <c r="CB4" s="757"/>
      <c r="CC4" s="757"/>
      <c r="CD4" s="757"/>
      <c r="CE4" s="757"/>
      <c r="CF4" s="757"/>
      <c r="CG4" s="757"/>
      <c r="CH4" s="757"/>
      <c r="CI4" s="757"/>
      <c r="CJ4" s="757"/>
      <c r="CK4" s="757"/>
      <c r="CL4" s="757"/>
      <c r="CM4" s="757"/>
      <c r="CN4" s="757"/>
      <c r="CO4" s="757"/>
      <c r="CP4" s="757"/>
      <c r="CQ4" s="757"/>
      <c r="CR4" s="757"/>
      <c r="CS4" s="757"/>
      <c r="CT4" s="757"/>
      <c r="CU4" s="757"/>
      <c r="CV4" s="757"/>
      <c r="CW4" s="757"/>
      <c r="CX4" s="757"/>
      <c r="CY4" s="757"/>
      <c r="CZ4" s="757"/>
      <c r="DA4" s="757"/>
      <c r="DB4" s="757"/>
      <c r="DC4" s="757"/>
      <c r="DD4" s="757"/>
      <c r="DE4" s="757"/>
      <c r="DF4" s="757"/>
      <c r="DG4" s="757"/>
      <c r="DH4" s="757"/>
      <c r="DI4" s="757"/>
      <c r="DJ4" s="757"/>
      <c r="DK4" s="757"/>
      <c r="DL4" s="757"/>
      <c r="DM4" s="757"/>
      <c r="DN4" s="757"/>
      <c r="DO4" s="757"/>
      <c r="DP4" s="757"/>
      <c r="DQ4" s="757"/>
      <c r="DR4" s="757"/>
      <c r="DS4" s="757"/>
      <c r="DT4" s="757"/>
      <c r="DU4" s="757"/>
      <c r="DV4" s="757"/>
      <c r="DW4" s="757"/>
      <c r="DX4" s="757"/>
      <c r="DY4" s="757"/>
      <c r="DZ4" s="757"/>
      <c r="EA4" s="67"/>
    </row>
    <row r="5" spans="1:131" s="47" customFormat="1" ht="26.25" customHeight="1" x14ac:dyDescent="0.2">
      <c r="A5" s="661" t="s">
        <v>433</v>
      </c>
      <c r="B5" s="662"/>
      <c r="C5" s="662"/>
      <c r="D5" s="662"/>
      <c r="E5" s="662"/>
      <c r="F5" s="662"/>
      <c r="G5" s="662"/>
      <c r="H5" s="662"/>
      <c r="I5" s="662"/>
      <c r="J5" s="662"/>
      <c r="K5" s="662"/>
      <c r="L5" s="662"/>
      <c r="M5" s="662"/>
      <c r="N5" s="662"/>
      <c r="O5" s="662"/>
      <c r="P5" s="663"/>
      <c r="Q5" s="653" t="s">
        <v>183</v>
      </c>
      <c r="R5" s="654"/>
      <c r="S5" s="654"/>
      <c r="T5" s="654"/>
      <c r="U5" s="655"/>
      <c r="V5" s="653" t="s">
        <v>434</v>
      </c>
      <c r="W5" s="654"/>
      <c r="X5" s="654"/>
      <c r="Y5" s="654"/>
      <c r="Z5" s="655"/>
      <c r="AA5" s="653" t="s">
        <v>436</v>
      </c>
      <c r="AB5" s="654"/>
      <c r="AC5" s="654"/>
      <c r="AD5" s="654"/>
      <c r="AE5" s="654"/>
      <c r="AF5" s="702" t="s">
        <v>180</v>
      </c>
      <c r="AG5" s="654"/>
      <c r="AH5" s="654"/>
      <c r="AI5" s="654"/>
      <c r="AJ5" s="659"/>
      <c r="AK5" s="654" t="s">
        <v>437</v>
      </c>
      <c r="AL5" s="654"/>
      <c r="AM5" s="654"/>
      <c r="AN5" s="654"/>
      <c r="AO5" s="655"/>
      <c r="AP5" s="653" t="s">
        <v>438</v>
      </c>
      <c r="AQ5" s="654"/>
      <c r="AR5" s="654"/>
      <c r="AS5" s="654"/>
      <c r="AT5" s="655"/>
      <c r="AU5" s="653" t="s">
        <v>440</v>
      </c>
      <c r="AV5" s="654"/>
      <c r="AW5" s="654"/>
      <c r="AX5" s="654"/>
      <c r="AY5" s="659"/>
      <c r="AZ5" s="56"/>
      <c r="BA5" s="56"/>
      <c r="BB5" s="56"/>
      <c r="BC5" s="56"/>
      <c r="BD5" s="56"/>
      <c r="BE5" s="67"/>
      <c r="BF5" s="67"/>
      <c r="BG5" s="67"/>
      <c r="BH5" s="67"/>
      <c r="BI5" s="67"/>
      <c r="BJ5" s="67"/>
      <c r="BK5" s="67"/>
      <c r="BL5" s="67"/>
      <c r="BM5" s="67"/>
      <c r="BN5" s="67"/>
      <c r="BO5" s="67"/>
      <c r="BP5" s="67"/>
      <c r="BQ5" s="661" t="s">
        <v>441</v>
      </c>
      <c r="BR5" s="662"/>
      <c r="BS5" s="662"/>
      <c r="BT5" s="662"/>
      <c r="BU5" s="662"/>
      <c r="BV5" s="662"/>
      <c r="BW5" s="662"/>
      <c r="BX5" s="662"/>
      <c r="BY5" s="662"/>
      <c r="BZ5" s="662"/>
      <c r="CA5" s="662"/>
      <c r="CB5" s="662"/>
      <c r="CC5" s="662"/>
      <c r="CD5" s="662"/>
      <c r="CE5" s="662"/>
      <c r="CF5" s="662"/>
      <c r="CG5" s="663"/>
      <c r="CH5" s="653" t="s">
        <v>365</v>
      </c>
      <c r="CI5" s="654"/>
      <c r="CJ5" s="654"/>
      <c r="CK5" s="654"/>
      <c r="CL5" s="655"/>
      <c r="CM5" s="653" t="s">
        <v>320</v>
      </c>
      <c r="CN5" s="654"/>
      <c r="CO5" s="654"/>
      <c r="CP5" s="654"/>
      <c r="CQ5" s="655"/>
      <c r="CR5" s="653" t="s">
        <v>247</v>
      </c>
      <c r="CS5" s="654"/>
      <c r="CT5" s="654"/>
      <c r="CU5" s="654"/>
      <c r="CV5" s="655"/>
      <c r="CW5" s="653" t="s">
        <v>49</v>
      </c>
      <c r="CX5" s="654"/>
      <c r="CY5" s="654"/>
      <c r="CZ5" s="654"/>
      <c r="DA5" s="655"/>
      <c r="DB5" s="653" t="s">
        <v>442</v>
      </c>
      <c r="DC5" s="654"/>
      <c r="DD5" s="654"/>
      <c r="DE5" s="654"/>
      <c r="DF5" s="655"/>
      <c r="DG5" s="991" t="s">
        <v>146</v>
      </c>
      <c r="DH5" s="992"/>
      <c r="DI5" s="992"/>
      <c r="DJ5" s="992"/>
      <c r="DK5" s="993"/>
      <c r="DL5" s="991" t="s">
        <v>445</v>
      </c>
      <c r="DM5" s="992"/>
      <c r="DN5" s="992"/>
      <c r="DO5" s="992"/>
      <c r="DP5" s="993"/>
      <c r="DQ5" s="653" t="s">
        <v>446</v>
      </c>
      <c r="DR5" s="654"/>
      <c r="DS5" s="654"/>
      <c r="DT5" s="654"/>
      <c r="DU5" s="655"/>
      <c r="DV5" s="653" t="s">
        <v>440</v>
      </c>
      <c r="DW5" s="654"/>
      <c r="DX5" s="654"/>
      <c r="DY5" s="654"/>
      <c r="DZ5" s="659"/>
      <c r="EA5" s="67"/>
    </row>
    <row r="6" spans="1:131" s="47" customFormat="1" ht="26.25" customHeight="1" x14ac:dyDescent="0.2">
      <c r="A6" s="664"/>
      <c r="B6" s="665"/>
      <c r="C6" s="665"/>
      <c r="D6" s="665"/>
      <c r="E6" s="665"/>
      <c r="F6" s="665"/>
      <c r="G6" s="665"/>
      <c r="H6" s="665"/>
      <c r="I6" s="665"/>
      <c r="J6" s="665"/>
      <c r="K6" s="665"/>
      <c r="L6" s="665"/>
      <c r="M6" s="665"/>
      <c r="N6" s="665"/>
      <c r="O6" s="665"/>
      <c r="P6" s="666"/>
      <c r="Q6" s="656"/>
      <c r="R6" s="657"/>
      <c r="S6" s="657"/>
      <c r="T6" s="657"/>
      <c r="U6" s="658"/>
      <c r="V6" s="656"/>
      <c r="W6" s="657"/>
      <c r="X6" s="657"/>
      <c r="Y6" s="657"/>
      <c r="Z6" s="658"/>
      <c r="AA6" s="656"/>
      <c r="AB6" s="657"/>
      <c r="AC6" s="657"/>
      <c r="AD6" s="657"/>
      <c r="AE6" s="657"/>
      <c r="AF6" s="703"/>
      <c r="AG6" s="657"/>
      <c r="AH6" s="657"/>
      <c r="AI6" s="657"/>
      <c r="AJ6" s="660"/>
      <c r="AK6" s="657"/>
      <c r="AL6" s="657"/>
      <c r="AM6" s="657"/>
      <c r="AN6" s="657"/>
      <c r="AO6" s="658"/>
      <c r="AP6" s="656"/>
      <c r="AQ6" s="657"/>
      <c r="AR6" s="657"/>
      <c r="AS6" s="657"/>
      <c r="AT6" s="658"/>
      <c r="AU6" s="656"/>
      <c r="AV6" s="657"/>
      <c r="AW6" s="657"/>
      <c r="AX6" s="657"/>
      <c r="AY6" s="660"/>
      <c r="AZ6" s="56"/>
      <c r="BA6" s="56"/>
      <c r="BB6" s="56"/>
      <c r="BC6" s="56"/>
      <c r="BD6" s="56"/>
      <c r="BE6" s="67"/>
      <c r="BF6" s="67"/>
      <c r="BG6" s="67"/>
      <c r="BH6" s="67"/>
      <c r="BI6" s="67"/>
      <c r="BJ6" s="67"/>
      <c r="BK6" s="67"/>
      <c r="BL6" s="67"/>
      <c r="BM6" s="67"/>
      <c r="BN6" s="67"/>
      <c r="BO6" s="67"/>
      <c r="BP6" s="67"/>
      <c r="BQ6" s="664"/>
      <c r="BR6" s="665"/>
      <c r="BS6" s="665"/>
      <c r="BT6" s="665"/>
      <c r="BU6" s="665"/>
      <c r="BV6" s="665"/>
      <c r="BW6" s="665"/>
      <c r="BX6" s="665"/>
      <c r="BY6" s="665"/>
      <c r="BZ6" s="665"/>
      <c r="CA6" s="665"/>
      <c r="CB6" s="665"/>
      <c r="CC6" s="665"/>
      <c r="CD6" s="665"/>
      <c r="CE6" s="665"/>
      <c r="CF6" s="665"/>
      <c r="CG6" s="666"/>
      <c r="CH6" s="656"/>
      <c r="CI6" s="657"/>
      <c r="CJ6" s="657"/>
      <c r="CK6" s="657"/>
      <c r="CL6" s="658"/>
      <c r="CM6" s="656"/>
      <c r="CN6" s="657"/>
      <c r="CO6" s="657"/>
      <c r="CP6" s="657"/>
      <c r="CQ6" s="658"/>
      <c r="CR6" s="656"/>
      <c r="CS6" s="657"/>
      <c r="CT6" s="657"/>
      <c r="CU6" s="657"/>
      <c r="CV6" s="658"/>
      <c r="CW6" s="656"/>
      <c r="CX6" s="657"/>
      <c r="CY6" s="657"/>
      <c r="CZ6" s="657"/>
      <c r="DA6" s="658"/>
      <c r="DB6" s="656"/>
      <c r="DC6" s="657"/>
      <c r="DD6" s="657"/>
      <c r="DE6" s="657"/>
      <c r="DF6" s="658"/>
      <c r="DG6" s="994"/>
      <c r="DH6" s="995"/>
      <c r="DI6" s="995"/>
      <c r="DJ6" s="995"/>
      <c r="DK6" s="996"/>
      <c r="DL6" s="994"/>
      <c r="DM6" s="995"/>
      <c r="DN6" s="995"/>
      <c r="DO6" s="995"/>
      <c r="DP6" s="996"/>
      <c r="DQ6" s="656"/>
      <c r="DR6" s="657"/>
      <c r="DS6" s="657"/>
      <c r="DT6" s="657"/>
      <c r="DU6" s="658"/>
      <c r="DV6" s="656"/>
      <c r="DW6" s="657"/>
      <c r="DX6" s="657"/>
      <c r="DY6" s="657"/>
      <c r="DZ6" s="660"/>
      <c r="EA6" s="67"/>
    </row>
    <row r="7" spans="1:131" s="47" customFormat="1" ht="26.25" customHeight="1" x14ac:dyDescent="0.2">
      <c r="A7" s="51">
        <v>1</v>
      </c>
      <c r="B7" s="956" t="s">
        <v>448</v>
      </c>
      <c r="C7" s="957"/>
      <c r="D7" s="957"/>
      <c r="E7" s="957"/>
      <c r="F7" s="957"/>
      <c r="G7" s="957"/>
      <c r="H7" s="957"/>
      <c r="I7" s="957"/>
      <c r="J7" s="957"/>
      <c r="K7" s="957"/>
      <c r="L7" s="957"/>
      <c r="M7" s="957"/>
      <c r="N7" s="957"/>
      <c r="O7" s="957"/>
      <c r="P7" s="958"/>
      <c r="Q7" s="934">
        <v>8682</v>
      </c>
      <c r="R7" s="935"/>
      <c r="S7" s="935"/>
      <c r="T7" s="935"/>
      <c r="U7" s="935"/>
      <c r="V7" s="935">
        <v>8267</v>
      </c>
      <c r="W7" s="935"/>
      <c r="X7" s="935"/>
      <c r="Y7" s="935"/>
      <c r="Z7" s="935"/>
      <c r="AA7" s="935">
        <v>415</v>
      </c>
      <c r="AB7" s="935"/>
      <c r="AC7" s="935"/>
      <c r="AD7" s="935"/>
      <c r="AE7" s="982"/>
      <c r="AF7" s="983">
        <v>384</v>
      </c>
      <c r="AG7" s="984"/>
      <c r="AH7" s="984"/>
      <c r="AI7" s="984"/>
      <c r="AJ7" s="985"/>
      <c r="AK7" s="986">
        <v>43</v>
      </c>
      <c r="AL7" s="935"/>
      <c r="AM7" s="935"/>
      <c r="AN7" s="935"/>
      <c r="AO7" s="935"/>
      <c r="AP7" s="935">
        <v>3517</v>
      </c>
      <c r="AQ7" s="935"/>
      <c r="AR7" s="935"/>
      <c r="AS7" s="935"/>
      <c r="AT7" s="935"/>
      <c r="AU7" s="936"/>
      <c r="AV7" s="936"/>
      <c r="AW7" s="936"/>
      <c r="AX7" s="936"/>
      <c r="AY7" s="937"/>
      <c r="AZ7" s="56"/>
      <c r="BA7" s="56"/>
      <c r="BB7" s="56"/>
      <c r="BC7" s="56"/>
      <c r="BD7" s="56"/>
      <c r="BE7" s="67"/>
      <c r="BF7" s="67"/>
      <c r="BG7" s="67"/>
      <c r="BH7" s="67"/>
      <c r="BI7" s="67"/>
      <c r="BJ7" s="67"/>
      <c r="BK7" s="67"/>
      <c r="BL7" s="67"/>
      <c r="BM7" s="67"/>
      <c r="BN7" s="67"/>
      <c r="BO7" s="67"/>
      <c r="BP7" s="67"/>
      <c r="BQ7" s="51">
        <v>1</v>
      </c>
      <c r="BR7" s="71"/>
      <c r="BS7" s="931" t="s">
        <v>43</v>
      </c>
      <c r="BT7" s="932"/>
      <c r="BU7" s="932"/>
      <c r="BV7" s="932"/>
      <c r="BW7" s="932"/>
      <c r="BX7" s="932"/>
      <c r="BY7" s="932"/>
      <c r="BZ7" s="932"/>
      <c r="CA7" s="932"/>
      <c r="CB7" s="932"/>
      <c r="CC7" s="932"/>
      <c r="CD7" s="932"/>
      <c r="CE7" s="932"/>
      <c r="CF7" s="932"/>
      <c r="CG7" s="933"/>
      <c r="CH7" s="987">
        <v>5</v>
      </c>
      <c r="CI7" s="988"/>
      <c r="CJ7" s="988"/>
      <c r="CK7" s="988"/>
      <c r="CL7" s="989"/>
      <c r="CM7" s="987">
        <v>103</v>
      </c>
      <c r="CN7" s="988"/>
      <c r="CO7" s="988"/>
      <c r="CP7" s="988"/>
      <c r="CQ7" s="989"/>
      <c r="CR7" s="987">
        <v>50</v>
      </c>
      <c r="CS7" s="988"/>
      <c r="CT7" s="988"/>
      <c r="CU7" s="988"/>
      <c r="CV7" s="989"/>
      <c r="CW7" s="987">
        <v>75</v>
      </c>
      <c r="CX7" s="988"/>
      <c r="CY7" s="988"/>
      <c r="CZ7" s="988"/>
      <c r="DA7" s="989"/>
      <c r="DB7" s="987" t="s">
        <v>202</v>
      </c>
      <c r="DC7" s="988"/>
      <c r="DD7" s="988"/>
      <c r="DE7" s="988"/>
      <c r="DF7" s="989"/>
      <c r="DG7" s="987" t="s">
        <v>539</v>
      </c>
      <c r="DH7" s="988"/>
      <c r="DI7" s="988"/>
      <c r="DJ7" s="988"/>
      <c r="DK7" s="989"/>
      <c r="DL7" s="987" t="s">
        <v>539</v>
      </c>
      <c r="DM7" s="988"/>
      <c r="DN7" s="988"/>
      <c r="DO7" s="988"/>
      <c r="DP7" s="989"/>
      <c r="DQ7" s="987" t="s">
        <v>539</v>
      </c>
      <c r="DR7" s="988"/>
      <c r="DS7" s="988"/>
      <c r="DT7" s="988"/>
      <c r="DU7" s="989"/>
      <c r="DV7" s="956"/>
      <c r="DW7" s="957"/>
      <c r="DX7" s="957"/>
      <c r="DY7" s="957"/>
      <c r="DZ7" s="990"/>
      <c r="EA7" s="67"/>
    </row>
    <row r="8" spans="1:131" s="47" customFormat="1" ht="26.25" customHeight="1" x14ac:dyDescent="0.2">
      <c r="A8" s="52">
        <v>2</v>
      </c>
      <c r="B8" s="678"/>
      <c r="C8" s="679"/>
      <c r="D8" s="679"/>
      <c r="E8" s="679"/>
      <c r="F8" s="679"/>
      <c r="G8" s="679"/>
      <c r="H8" s="679"/>
      <c r="I8" s="679"/>
      <c r="J8" s="679"/>
      <c r="K8" s="679"/>
      <c r="L8" s="679"/>
      <c r="M8" s="679"/>
      <c r="N8" s="679"/>
      <c r="O8" s="679"/>
      <c r="P8" s="680"/>
      <c r="Q8" s="922"/>
      <c r="R8" s="923"/>
      <c r="S8" s="923"/>
      <c r="T8" s="923"/>
      <c r="U8" s="923"/>
      <c r="V8" s="923"/>
      <c r="W8" s="923"/>
      <c r="X8" s="923"/>
      <c r="Y8" s="923"/>
      <c r="Z8" s="923"/>
      <c r="AA8" s="923"/>
      <c r="AB8" s="923"/>
      <c r="AC8" s="923"/>
      <c r="AD8" s="923"/>
      <c r="AE8" s="927"/>
      <c r="AF8" s="948"/>
      <c r="AG8" s="682"/>
      <c r="AH8" s="682"/>
      <c r="AI8" s="682"/>
      <c r="AJ8" s="949"/>
      <c r="AK8" s="926"/>
      <c r="AL8" s="923"/>
      <c r="AM8" s="923"/>
      <c r="AN8" s="923"/>
      <c r="AO8" s="923"/>
      <c r="AP8" s="923"/>
      <c r="AQ8" s="923"/>
      <c r="AR8" s="923"/>
      <c r="AS8" s="923"/>
      <c r="AT8" s="923"/>
      <c r="AU8" s="924"/>
      <c r="AV8" s="924"/>
      <c r="AW8" s="924"/>
      <c r="AX8" s="924"/>
      <c r="AY8" s="925"/>
      <c r="AZ8" s="56"/>
      <c r="BA8" s="56"/>
      <c r="BB8" s="56"/>
      <c r="BC8" s="56"/>
      <c r="BD8" s="56"/>
      <c r="BE8" s="67"/>
      <c r="BF8" s="67"/>
      <c r="BG8" s="67"/>
      <c r="BH8" s="67"/>
      <c r="BI8" s="67"/>
      <c r="BJ8" s="67"/>
      <c r="BK8" s="67"/>
      <c r="BL8" s="67"/>
      <c r="BM8" s="67"/>
      <c r="BN8" s="67"/>
      <c r="BO8" s="67"/>
      <c r="BP8" s="67"/>
      <c r="BQ8" s="52">
        <v>2</v>
      </c>
      <c r="BR8" s="72"/>
      <c r="BS8" s="928"/>
      <c r="BT8" s="929"/>
      <c r="BU8" s="929"/>
      <c r="BV8" s="929"/>
      <c r="BW8" s="929"/>
      <c r="BX8" s="929"/>
      <c r="BY8" s="929"/>
      <c r="BZ8" s="929"/>
      <c r="CA8" s="929"/>
      <c r="CB8" s="929"/>
      <c r="CC8" s="929"/>
      <c r="CD8" s="929"/>
      <c r="CE8" s="929"/>
      <c r="CF8" s="929"/>
      <c r="CG8" s="930"/>
      <c r="CH8" s="681"/>
      <c r="CI8" s="682"/>
      <c r="CJ8" s="682"/>
      <c r="CK8" s="682"/>
      <c r="CL8" s="683"/>
      <c r="CM8" s="681"/>
      <c r="CN8" s="682"/>
      <c r="CO8" s="682"/>
      <c r="CP8" s="682"/>
      <c r="CQ8" s="683"/>
      <c r="CR8" s="681"/>
      <c r="CS8" s="682"/>
      <c r="CT8" s="682"/>
      <c r="CU8" s="682"/>
      <c r="CV8" s="683"/>
      <c r="CW8" s="681"/>
      <c r="CX8" s="682"/>
      <c r="CY8" s="682"/>
      <c r="CZ8" s="682"/>
      <c r="DA8" s="683"/>
      <c r="DB8" s="681"/>
      <c r="DC8" s="682"/>
      <c r="DD8" s="682"/>
      <c r="DE8" s="682"/>
      <c r="DF8" s="683"/>
      <c r="DG8" s="681"/>
      <c r="DH8" s="682"/>
      <c r="DI8" s="682"/>
      <c r="DJ8" s="682"/>
      <c r="DK8" s="683"/>
      <c r="DL8" s="681"/>
      <c r="DM8" s="682"/>
      <c r="DN8" s="682"/>
      <c r="DO8" s="682"/>
      <c r="DP8" s="683"/>
      <c r="DQ8" s="681"/>
      <c r="DR8" s="682"/>
      <c r="DS8" s="682"/>
      <c r="DT8" s="682"/>
      <c r="DU8" s="683"/>
      <c r="DV8" s="678"/>
      <c r="DW8" s="679"/>
      <c r="DX8" s="679"/>
      <c r="DY8" s="679"/>
      <c r="DZ8" s="684"/>
      <c r="EA8" s="67"/>
    </row>
    <row r="9" spans="1:131" s="47" customFormat="1" ht="26.25" customHeight="1" x14ac:dyDescent="0.2">
      <c r="A9" s="52">
        <v>3</v>
      </c>
      <c r="B9" s="678"/>
      <c r="C9" s="679"/>
      <c r="D9" s="679"/>
      <c r="E9" s="679"/>
      <c r="F9" s="679"/>
      <c r="G9" s="679"/>
      <c r="H9" s="679"/>
      <c r="I9" s="679"/>
      <c r="J9" s="679"/>
      <c r="K9" s="679"/>
      <c r="L9" s="679"/>
      <c r="M9" s="679"/>
      <c r="N9" s="679"/>
      <c r="O9" s="679"/>
      <c r="P9" s="680"/>
      <c r="Q9" s="922"/>
      <c r="R9" s="923"/>
      <c r="S9" s="923"/>
      <c r="T9" s="923"/>
      <c r="U9" s="923"/>
      <c r="V9" s="923"/>
      <c r="W9" s="923"/>
      <c r="X9" s="923"/>
      <c r="Y9" s="923"/>
      <c r="Z9" s="923"/>
      <c r="AA9" s="923"/>
      <c r="AB9" s="923"/>
      <c r="AC9" s="923"/>
      <c r="AD9" s="923"/>
      <c r="AE9" s="927"/>
      <c r="AF9" s="948"/>
      <c r="AG9" s="682"/>
      <c r="AH9" s="682"/>
      <c r="AI9" s="682"/>
      <c r="AJ9" s="949"/>
      <c r="AK9" s="926"/>
      <c r="AL9" s="923"/>
      <c r="AM9" s="923"/>
      <c r="AN9" s="923"/>
      <c r="AO9" s="923"/>
      <c r="AP9" s="923"/>
      <c r="AQ9" s="923"/>
      <c r="AR9" s="923"/>
      <c r="AS9" s="923"/>
      <c r="AT9" s="923"/>
      <c r="AU9" s="924"/>
      <c r="AV9" s="924"/>
      <c r="AW9" s="924"/>
      <c r="AX9" s="924"/>
      <c r="AY9" s="925"/>
      <c r="AZ9" s="56"/>
      <c r="BA9" s="56"/>
      <c r="BB9" s="56"/>
      <c r="BC9" s="56"/>
      <c r="BD9" s="56"/>
      <c r="BE9" s="67"/>
      <c r="BF9" s="67"/>
      <c r="BG9" s="67"/>
      <c r="BH9" s="67"/>
      <c r="BI9" s="67"/>
      <c r="BJ9" s="67"/>
      <c r="BK9" s="67"/>
      <c r="BL9" s="67"/>
      <c r="BM9" s="67"/>
      <c r="BN9" s="67"/>
      <c r="BO9" s="67"/>
      <c r="BP9" s="67"/>
      <c r="BQ9" s="52">
        <v>3</v>
      </c>
      <c r="BR9" s="72"/>
      <c r="BS9" s="678"/>
      <c r="BT9" s="679"/>
      <c r="BU9" s="679"/>
      <c r="BV9" s="679"/>
      <c r="BW9" s="679"/>
      <c r="BX9" s="679"/>
      <c r="BY9" s="679"/>
      <c r="BZ9" s="679"/>
      <c r="CA9" s="679"/>
      <c r="CB9" s="679"/>
      <c r="CC9" s="679"/>
      <c r="CD9" s="679"/>
      <c r="CE9" s="679"/>
      <c r="CF9" s="679"/>
      <c r="CG9" s="680"/>
      <c r="CH9" s="681"/>
      <c r="CI9" s="682"/>
      <c r="CJ9" s="682"/>
      <c r="CK9" s="682"/>
      <c r="CL9" s="683"/>
      <c r="CM9" s="681"/>
      <c r="CN9" s="682"/>
      <c r="CO9" s="682"/>
      <c r="CP9" s="682"/>
      <c r="CQ9" s="683"/>
      <c r="CR9" s="681"/>
      <c r="CS9" s="682"/>
      <c r="CT9" s="682"/>
      <c r="CU9" s="682"/>
      <c r="CV9" s="683"/>
      <c r="CW9" s="681"/>
      <c r="CX9" s="682"/>
      <c r="CY9" s="682"/>
      <c r="CZ9" s="682"/>
      <c r="DA9" s="683"/>
      <c r="DB9" s="681"/>
      <c r="DC9" s="682"/>
      <c r="DD9" s="682"/>
      <c r="DE9" s="682"/>
      <c r="DF9" s="683"/>
      <c r="DG9" s="681"/>
      <c r="DH9" s="682"/>
      <c r="DI9" s="682"/>
      <c r="DJ9" s="682"/>
      <c r="DK9" s="683"/>
      <c r="DL9" s="681"/>
      <c r="DM9" s="682"/>
      <c r="DN9" s="682"/>
      <c r="DO9" s="682"/>
      <c r="DP9" s="683"/>
      <c r="DQ9" s="681"/>
      <c r="DR9" s="682"/>
      <c r="DS9" s="682"/>
      <c r="DT9" s="682"/>
      <c r="DU9" s="683"/>
      <c r="DV9" s="678"/>
      <c r="DW9" s="679"/>
      <c r="DX9" s="679"/>
      <c r="DY9" s="679"/>
      <c r="DZ9" s="684"/>
      <c r="EA9" s="67"/>
    </row>
    <row r="10" spans="1:131" s="47" customFormat="1" ht="26.25" customHeight="1" x14ac:dyDescent="0.2">
      <c r="A10" s="52">
        <v>4</v>
      </c>
      <c r="B10" s="678"/>
      <c r="C10" s="679"/>
      <c r="D10" s="679"/>
      <c r="E10" s="679"/>
      <c r="F10" s="679"/>
      <c r="G10" s="679"/>
      <c r="H10" s="679"/>
      <c r="I10" s="679"/>
      <c r="J10" s="679"/>
      <c r="K10" s="679"/>
      <c r="L10" s="679"/>
      <c r="M10" s="679"/>
      <c r="N10" s="679"/>
      <c r="O10" s="679"/>
      <c r="P10" s="680"/>
      <c r="Q10" s="922"/>
      <c r="R10" s="923"/>
      <c r="S10" s="923"/>
      <c r="T10" s="923"/>
      <c r="U10" s="923"/>
      <c r="V10" s="923"/>
      <c r="W10" s="923"/>
      <c r="X10" s="923"/>
      <c r="Y10" s="923"/>
      <c r="Z10" s="923"/>
      <c r="AA10" s="923"/>
      <c r="AB10" s="923"/>
      <c r="AC10" s="923"/>
      <c r="AD10" s="923"/>
      <c r="AE10" s="927"/>
      <c r="AF10" s="948"/>
      <c r="AG10" s="682"/>
      <c r="AH10" s="682"/>
      <c r="AI10" s="682"/>
      <c r="AJ10" s="949"/>
      <c r="AK10" s="926"/>
      <c r="AL10" s="923"/>
      <c r="AM10" s="923"/>
      <c r="AN10" s="923"/>
      <c r="AO10" s="923"/>
      <c r="AP10" s="923"/>
      <c r="AQ10" s="923"/>
      <c r="AR10" s="923"/>
      <c r="AS10" s="923"/>
      <c r="AT10" s="923"/>
      <c r="AU10" s="924"/>
      <c r="AV10" s="924"/>
      <c r="AW10" s="924"/>
      <c r="AX10" s="924"/>
      <c r="AY10" s="925"/>
      <c r="AZ10" s="56"/>
      <c r="BA10" s="56"/>
      <c r="BB10" s="56"/>
      <c r="BC10" s="56"/>
      <c r="BD10" s="56"/>
      <c r="BE10" s="67"/>
      <c r="BF10" s="67"/>
      <c r="BG10" s="67"/>
      <c r="BH10" s="67"/>
      <c r="BI10" s="67"/>
      <c r="BJ10" s="67"/>
      <c r="BK10" s="67"/>
      <c r="BL10" s="67"/>
      <c r="BM10" s="67"/>
      <c r="BN10" s="67"/>
      <c r="BO10" s="67"/>
      <c r="BP10" s="67"/>
      <c r="BQ10" s="52">
        <v>4</v>
      </c>
      <c r="BR10" s="72"/>
      <c r="BS10" s="678"/>
      <c r="BT10" s="679"/>
      <c r="BU10" s="679"/>
      <c r="BV10" s="679"/>
      <c r="BW10" s="679"/>
      <c r="BX10" s="679"/>
      <c r="BY10" s="679"/>
      <c r="BZ10" s="679"/>
      <c r="CA10" s="679"/>
      <c r="CB10" s="679"/>
      <c r="CC10" s="679"/>
      <c r="CD10" s="679"/>
      <c r="CE10" s="679"/>
      <c r="CF10" s="679"/>
      <c r="CG10" s="680"/>
      <c r="CH10" s="681"/>
      <c r="CI10" s="682"/>
      <c r="CJ10" s="682"/>
      <c r="CK10" s="682"/>
      <c r="CL10" s="683"/>
      <c r="CM10" s="681"/>
      <c r="CN10" s="682"/>
      <c r="CO10" s="682"/>
      <c r="CP10" s="682"/>
      <c r="CQ10" s="683"/>
      <c r="CR10" s="681"/>
      <c r="CS10" s="682"/>
      <c r="CT10" s="682"/>
      <c r="CU10" s="682"/>
      <c r="CV10" s="683"/>
      <c r="CW10" s="681"/>
      <c r="CX10" s="682"/>
      <c r="CY10" s="682"/>
      <c r="CZ10" s="682"/>
      <c r="DA10" s="683"/>
      <c r="DB10" s="681"/>
      <c r="DC10" s="682"/>
      <c r="DD10" s="682"/>
      <c r="DE10" s="682"/>
      <c r="DF10" s="683"/>
      <c r="DG10" s="681"/>
      <c r="DH10" s="682"/>
      <c r="DI10" s="682"/>
      <c r="DJ10" s="682"/>
      <c r="DK10" s="683"/>
      <c r="DL10" s="681"/>
      <c r="DM10" s="682"/>
      <c r="DN10" s="682"/>
      <c r="DO10" s="682"/>
      <c r="DP10" s="683"/>
      <c r="DQ10" s="681"/>
      <c r="DR10" s="682"/>
      <c r="DS10" s="682"/>
      <c r="DT10" s="682"/>
      <c r="DU10" s="683"/>
      <c r="DV10" s="678"/>
      <c r="DW10" s="679"/>
      <c r="DX10" s="679"/>
      <c r="DY10" s="679"/>
      <c r="DZ10" s="684"/>
      <c r="EA10" s="67"/>
    </row>
    <row r="11" spans="1:131" s="47" customFormat="1" ht="26.25" customHeight="1" x14ac:dyDescent="0.2">
      <c r="A11" s="52">
        <v>5</v>
      </c>
      <c r="B11" s="678"/>
      <c r="C11" s="679"/>
      <c r="D11" s="679"/>
      <c r="E11" s="679"/>
      <c r="F11" s="679"/>
      <c r="G11" s="679"/>
      <c r="H11" s="679"/>
      <c r="I11" s="679"/>
      <c r="J11" s="679"/>
      <c r="K11" s="679"/>
      <c r="L11" s="679"/>
      <c r="M11" s="679"/>
      <c r="N11" s="679"/>
      <c r="O11" s="679"/>
      <c r="P11" s="680"/>
      <c r="Q11" s="922"/>
      <c r="R11" s="923"/>
      <c r="S11" s="923"/>
      <c r="T11" s="923"/>
      <c r="U11" s="923"/>
      <c r="V11" s="923"/>
      <c r="W11" s="923"/>
      <c r="X11" s="923"/>
      <c r="Y11" s="923"/>
      <c r="Z11" s="923"/>
      <c r="AA11" s="923"/>
      <c r="AB11" s="923"/>
      <c r="AC11" s="923"/>
      <c r="AD11" s="923"/>
      <c r="AE11" s="927"/>
      <c r="AF11" s="948"/>
      <c r="AG11" s="682"/>
      <c r="AH11" s="682"/>
      <c r="AI11" s="682"/>
      <c r="AJ11" s="949"/>
      <c r="AK11" s="926"/>
      <c r="AL11" s="923"/>
      <c r="AM11" s="923"/>
      <c r="AN11" s="923"/>
      <c r="AO11" s="923"/>
      <c r="AP11" s="923"/>
      <c r="AQ11" s="923"/>
      <c r="AR11" s="923"/>
      <c r="AS11" s="923"/>
      <c r="AT11" s="923"/>
      <c r="AU11" s="924"/>
      <c r="AV11" s="924"/>
      <c r="AW11" s="924"/>
      <c r="AX11" s="924"/>
      <c r="AY11" s="925"/>
      <c r="AZ11" s="56"/>
      <c r="BA11" s="56"/>
      <c r="BB11" s="56"/>
      <c r="BC11" s="56"/>
      <c r="BD11" s="56"/>
      <c r="BE11" s="67"/>
      <c r="BF11" s="67"/>
      <c r="BG11" s="67"/>
      <c r="BH11" s="67"/>
      <c r="BI11" s="67"/>
      <c r="BJ11" s="67"/>
      <c r="BK11" s="67"/>
      <c r="BL11" s="67"/>
      <c r="BM11" s="67"/>
      <c r="BN11" s="67"/>
      <c r="BO11" s="67"/>
      <c r="BP11" s="67"/>
      <c r="BQ11" s="52">
        <v>5</v>
      </c>
      <c r="BR11" s="72"/>
      <c r="BS11" s="678"/>
      <c r="BT11" s="679"/>
      <c r="BU11" s="679"/>
      <c r="BV11" s="679"/>
      <c r="BW11" s="679"/>
      <c r="BX11" s="679"/>
      <c r="BY11" s="679"/>
      <c r="BZ11" s="679"/>
      <c r="CA11" s="679"/>
      <c r="CB11" s="679"/>
      <c r="CC11" s="679"/>
      <c r="CD11" s="679"/>
      <c r="CE11" s="679"/>
      <c r="CF11" s="679"/>
      <c r="CG11" s="680"/>
      <c r="CH11" s="681"/>
      <c r="CI11" s="682"/>
      <c r="CJ11" s="682"/>
      <c r="CK11" s="682"/>
      <c r="CL11" s="683"/>
      <c r="CM11" s="681"/>
      <c r="CN11" s="682"/>
      <c r="CO11" s="682"/>
      <c r="CP11" s="682"/>
      <c r="CQ11" s="683"/>
      <c r="CR11" s="681"/>
      <c r="CS11" s="682"/>
      <c r="CT11" s="682"/>
      <c r="CU11" s="682"/>
      <c r="CV11" s="683"/>
      <c r="CW11" s="681"/>
      <c r="CX11" s="682"/>
      <c r="CY11" s="682"/>
      <c r="CZ11" s="682"/>
      <c r="DA11" s="683"/>
      <c r="DB11" s="681"/>
      <c r="DC11" s="682"/>
      <c r="DD11" s="682"/>
      <c r="DE11" s="682"/>
      <c r="DF11" s="683"/>
      <c r="DG11" s="681"/>
      <c r="DH11" s="682"/>
      <c r="DI11" s="682"/>
      <c r="DJ11" s="682"/>
      <c r="DK11" s="683"/>
      <c r="DL11" s="681"/>
      <c r="DM11" s="682"/>
      <c r="DN11" s="682"/>
      <c r="DO11" s="682"/>
      <c r="DP11" s="683"/>
      <c r="DQ11" s="681"/>
      <c r="DR11" s="682"/>
      <c r="DS11" s="682"/>
      <c r="DT11" s="682"/>
      <c r="DU11" s="683"/>
      <c r="DV11" s="678"/>
      <c r="DW11" s="679"/>
      <c r="DX11" s="679"/>
      <c r="DY11" s="679"/>
      <c r="DZ11" s="684"/>
      <c r="EA11" s="67"/>
    </row>
    <row r="12" spans="1:131" s="47" customFormat="1" ht="26.25" customHeight="1" x14ac:dyDescent="0.2">
      <c r="A12" s="52">
        <v>6</v>
      </c>
      <c r="B12" s="678"/>
      <c r="C12" s="679"/>
      <c r="D12" s="679"/>
      <c r="E12" s="679"/>
      <c r="F12" s="679"/>
      <c r="G12" s="679"/>
      <c r="H12" s="679"/>
      <c r="I12" s="679"/>
      <c r="J12" s="679"/>
      <c r="K12" s="679"/>
      <c r="L12" s="679"/>
      <c r="M12" s="679"/>
      <c r="N12" s="679"/>
      <c r="O12" s="679"/>
      <c r="P12" s="680"/>
      <c r="Q12" s="922"/>
      <c r="R12" s="923"/>
      <c r="S12" s="923"/>
      <c r="T12" s="923"/>
      <c r="U12" s="923"/>
      <c r="V12" s="923"/>
      <c r="W12" s="923"/>
      <c r="X12" s="923"/>
      <c r="Y12" s="923"/>
      <c r="Z12" s="923"/>
      <c r="AA12" s="923"/>
      <c r="AB12" s="923"/>
      <c r="AC12" s="923"/>
      <c r="AD12" s="923"/>
      <c r="AE12" s="927"/>
      <c r="AF12" s="948"/>
      <c r="AG12" s="682"/>
      <c r="AH12" s="682"/>
      <c r="AI12" s="682"/>
      <c r="AJ12" s="949"/>
      <c r="AK12" s="926"/>
      <c r="AL12" s="923"/>
      <c r="AM12" s="923"/>
      <c r="AN12" s="923"/>
      <c r="AO12" s="923"/>
      <c r="AP12" s="923"/>
      <c r="AQ12" s="923"/>
      <c r="AR12" s="923"/>
      <c r="AS12" s="923"/>
      <c r="AT12" s="923"/>
      <c r="AU12" s="924"/>
      <c r="AV12" s="924"/>
      <c r="AW12" s="924"/>
      <c r="AX12" s="924"/>
      <c r="AY12" s="925"/>
      <c r="AZ12" s="56"/>
      <c r="BA12" s="56"/>
      <c r="BB12" s="56"/>
      <c r="BC12" s="56"/>
      <c r="BD12" s="56"/>
      <c r="BE12" s="67"/>
      <c r="BF12" s="67"/>
      <c r="BG12" s="67"/>
      <c r="BH12" s="67"/>
      <c r="BI12" s="67"/>
      <c r="BJ12" s="67"/>
      <c r="BK12" s="67"/>
      <c r="BL12" s="67"/>
      <c r="BM12" s="67"/>
      <c r="BN12" s="67"/>
      <c r="BO12" s="67"/>
      <c r="BP12" s="67"/>
      <c r="BQ12" s="52">
        <v>6</v>
      </c>
      <c r="BR12" s="72"/>
      <c r="BS12" s="678"/>
      <c r="BT12" s="679"/>
      <c r="BU12" s="679"/>
      <c r="BV12" s="679"/>
      <c r="BW12" s="679"/>
      <c r="BX12" s="679"/>
      <c r="BY12" s="679"/>
      <c r="BZ12" s="679"/>
      <c r="CA12" s="679"/>
      <c r="CB12" s="679"/>
      <c r="CC12" s="679"/>
      <c r="CD12" s="679"/>
      <c r="CE12" s="679"/>
      <c r="CF12" s="679"/>
      <c r="CG12" s="680"/>
      <c r="CH12" s="681"/>
      <c r="CI12" s="682"/>
      <c r="CJ12" s="682"/>
      <c r="CK12" s="682"/>
      <c r="CL12" s="683"/>
      <c r="CM12" s="681"/>
      <c r="CN12" s="682"/>
      <c r="CO12" s="682"/>
      <c r="CP12" s="682"/>
      <c r="CQ12" s="683"/>
      <c r="CR12" s="681"/>
      <c r="CS12" s="682"/>
      <c r="CT12" s="682"/>
      <c r="CU12" s="682"/>
      <c r="CV12" s="683"/>
      <c r="CW12" s="681"/>
      <c r="CX12" s="682"/>
      <c r="CY12" s="682"/>
      <c r="CZ12" s="682"/>
      <c r="DA12" s="683"/>
      <c r="DB12" s="681"/>
      <c r="DC12" s="682"/>
      <c r="DD12" s="682"/>
      <c r="DE12" s="682"/>
      <c r="DF12" s="683"/>
      <c r="DG12" s="681"/>
      <c r="DH12" s="682"/>
      <c r="DI12" s="682"/>
      <c r="DJ12" s="682"/>
      <c r="DK12" s="683"/>
      <c r="DL12" s="681"/>
      <c r="DM12" s="682"/>
      <c r="DN12" s="682"/>
      <c r="DO12" s="682"/>
      <c r="DP12" s="683"/>
      <c r="DQ12" s="681"/>
      <c r="DR12" s="682"/>
      <c r="DS12" s="682"/>
      <c r="DT12" s="682"/>
      <c r="DU12" s="683"/>
      <c r="DV12" s="678"/>
      <c r="DW12" s="679"/>
      <c r="DX12" s="679"/>
      <c r="DY12" s="679"/>
      <c r="DZ12" s="684"/>
      <c r="EA12" s="67"/>
    </row>
    <row r="13" spans="1:131" s="47" customFormat="1" ht="26.25" customHeight="1" x14ac:dyDescent="0.2">
      <c r="A13" s="52">
        <v>7</v>
      </c>
      <c r="B13" s="678"/>
      <c r="C13" s="679"/>
      <c r="D13" s="679"/>
      <c r="E13" s="679"/>
      <c r="F13" s="679"/>
      <c r="G13" s="679"/>
      <c r="H13" s="679"/>
      <c r="I13" s="679"/>
      <c r="J13" s="679"/>
      <c r="K13" s="679"/>
      <c r="L13" s="679"/>
      <c r="M13" s="679"/>
      <c r="N13" s="679"/>
      <c r="O13" s="679"/>
      <c r="P13" s="680"/>
      <c r="Q13" s="922"/>
      <c r="R13" s="923"/>
      <c r="S13" s="923"/>
      <c r="T13" s="923"/>
      <c r="U13" s="923"/>
      <c r="V13" s="923"/>
      <c r="W13" s="923"/>
      <c r="X13" s="923"/>
      <c r="Y13" s="923"/>
      <c r="Z13" s="923"/>
      <c r="AA13" s="923"/>
      <c r="AB13" s="923"/>
      <c r="AC13" s="923"/>
      <c r="AD13" s="923"/>
      <c r="AE13" s="927"/>
      <c r="AF13" s="948"/>
      <c r="AG13" s="682"/>
      <c r="AH13" s="682"/>
      <c r="AI13" s="682"/>
      <c r="AJ13" s="949"/>
      <c r="AK13" s="926"/>
      <c r="AL13" s="923"/>
      <c r="AM13" s="923"/>
      <c r="AN13" s="923"/>
      <c r="AO13" s="923"/>
      <c r="AP13" s="923"/>
      <c r="AQ13" s="923"/>
      <c r="AR13" s="923"/>
      <c r="AS13" s="923"/>
      <c r="AT13" s="923"/>
      <c r="AU13" s="924"/>
      <c r="AV13" s="924"/>
      <c r="AW13" s="924"/>
      <c r="AX13" s="924"/>
      <c r="AY13" s="925"/>
      <c r="AZ13" s="56"/>
      <c r="BA13" s="56"/>
      <c r="BB13" s="56"/>
      <c r="BC13" s="56"/>
      <c r="BD13" s="56"/>
      <c r="BE13" s="67"/>
      <c r="BF13" s="67"/>
      <c r="BG13" s="67"/>
      <c r="BH13" s="67"/>
      <c r="BI13" s="67"/>
      <c r="BJ13" s="67"/>
      <c r="BK13" s="67"/>
      <c r="BL13" s="67"/>
      <c r="BM13" s="67"/>
      <c r="BN13" s="67"/>
      <c r="BO13" s="67"/>
      <c r="BP13" s="67"/>
      <c r="BQ13" s="52">
        <v>7</v>
      </c>
      <c r="BR13" s="72"/>
      <c r="BS13" s="678"/>
      <c r="BT13" s="679"/>
      <c r="BU13" s="679"/>
      <c r="BV13" s="679"/>
      <c r="BW13" s="679"/>
      <c r="BX13" s="679"/>
      <c r="BY13" s="679"/>
      <c r="BZ13" s="679"/>
      <c r="CA13" s="679"/>
      <c r="CB13" s="679"/>
      <c r="CC13" s="679"/>
      <c r="CD13" s="679"/>
      <c r="CE13" s="679"/>
      <c r="CF13" s="679"/>
      <c r="CG13" s="680"/>
      <c r="CH13" s="681"/>
      <c r="CI13" s="682"/>
      <c r="CJ13" s="682"/>
      <c r="CK13" s="682"/>
      <c r="CL13" s="683"/>
      <c r="CM13" s="681"/>
      <c r="CN13" s="682"/>
      <c r="CO13" s="682"/>
      <c r="CP13" s="682"/>
      <c r="CQ13" s="683"/>
      <c r="CR13" s="681"/>
      <c r="CS13" s="682"/>
      <c r="CT13" s="682"/>
      <c r="CU13" s="682"/>
      <c r="CV13" s="683"/>
      <c r="CW13" s="681"/>
      <c r="CX13" s="682"/>
      <c r="CY13" s="682"/>
      <c r="CZ13" s="682"/>
      <c r="DA13" s="683"/>
      <c r="DB13" s="681"/>
      <c r="DC13" s="682"/>
      <c r="DD13" s="682"/>
      <c r="DE13" s="682"/>
      <c r="DF13" s="683"/>
      <c r="DG13" s="681"/>
      <c r="DH13" s="682"/>
      <c r="DI13" s="682"/>
      <c r="DJ13" s="682"/>
      <c r="DK13" s="683"/>
      <c r="DL13" s="681"/>
      <c r="DM13" s="682"/>
      <c r="DN13" s="682"/>
      <c r="DO13" s="682"/>
      <c r="DP13" s="683"/>
      <c r="DQ13" s="681"/>
      <c r="DR13" s="682"/>
      <c r="DS13" s="682"/>
      <c r="DT13" s="682"/>
      <c r="DU13" s="683"/>
      <c r="DV13" s="678"/>
      <c r="DW13" s="679"/>
      <c r="DX13" s="679"/>
      <c r="DY13" s="679"/>
      <c r="DZ13" s="684"/>
      <c r="EA13" s="67"/>
    </row>
    <row r="14" spans="1:131" s="47" customFormat="1" ht="26.25" customHeight="1" x14ac:dyDescent="0.2">
      <c r="A14" s="52">
        <v>8</v>
      </c>
      <c r="B14" s="678"/>
      <c r="C14" s="679"/>
      <c r="D14" s="679"/>
      <c r="E14" s="679"/>
      <c r="F14" s="679"/>
      <c r="G14" s="679"/>
      <c r="H14" s="679"/>
      <c r="I14" s="679"/>
      <c r="J14" s="679"/>
      <c r="K14" s="679"/>
      <c r="L14" s="679"/>
      <c r="M14" s="679"/>
      <c r="N14" s="679"/>
      <c r="O14" s="679"/>
      <c r="P14" s="680"/>
      <c r="Q14" s="922"/>
      <c r="R14" s="923"/>
      <c r="S14" s="923"/>
      <c r="T14" s="923"/>
      <c r="U14" s="923"/>
      <c r="V14" s="923"/>
      <c r="W14" s="923"/>
      <c r="X14" s="923"/>
      <c r="Y14" s="923"/>
      <c r="Z14" s="923"/>
      <c r="AA14" s="923"/>
      <c r="AB14" s="923"/>
      <c r="AC14" s="923"/>
      <c r="AD14" s="923"/>
      <c r="AE14" s="927"/>
      <c r="AF14" s="948"/>
      <c r="AG14" s="682"/>
      <c r="AH14" s="682"/>
      <c r="AI14" s="682"/>
      <c r="AJ14" s="949"/>
      <c r="AK14" s="926"/>
      <c r="AL14" s="923"/>
      <c r="AM14" s="923"/>
      <c r="AN14" s="923"/>
      <c r="AO14" s="923"/>
      <c r="AP14" s="923"/>
      <c r="AQ14" s="923"/>
      <c r="AR14" s="923"/>
      <c r="AS14" s="923"/>
      <c r="AT14" s="923"/>
      <c r="AU14" s="924"/>
      <c r="AV14" s="924"/>
      <c r="AW14" s="924"/>
      <c r="AX14" s="924"/>
      <c r="AY14" s="925"/>
      <c r="AZ14" s="56"/>
      <c r="BA14" s="56"/>
      <c r="BB14" s="56"/>
      <c r="BC14" s="56"/>
      <c r="BD14" s="56"/>
      <c r="BE14" s="67"/>
      <c r="BF14" s="67"/>
      <c r="BG14" s="67"/>
      <c r="BH14" s="67"/>
      <c r="BI14" s="67"/>
      <c r="BJ14" s="67"/>
      <c r="BK14" s="67"/>
      <c r="BL14" s="67"/>
      <c r="BM14" s="67"/>
      <c r="BN14" s="67"/>
      <c r="BO14" s="67"/>
      <c r="BP14" s="67"/>
      <c r="BQ14" s="52">
        <v>8</v>
      </c>
      <c r="BR14" s="72"/>
      <c r="BS14" s="678"/>
      <c r="BT14" s="679"/>
      <c r="BU14" s="679"/>
      <c r="BV14" s="679"/>
      <c r="BW14" s="679"/>
      <c r="BX14" s="679"/>
      <c r="BY14" s="679"/>
      <c r="BZ14" s="679"/>
      <c r="CA14" s="679"/>
      <c r="CB14" s="679"/>
      <c r="CC14" s="679"/>
      <c r="CD14" s="679"/>
      <c r="CE14" s="679"/>
      <c r="CF14" s="679"/>
      <c r="CG14" s="680"/>
      <c r="CH14" s="681"/>
      <c r="CI14" s="682"/>
      <c r="CJ14" s="682"/>
      <c r="CK14" s="682"/>
      <c r="CL14" s="683"/>
      <c r="CM14" s="681"/>
      <c r="CN14" s="682"/>
      <c r="CO14" s="682"/>
      <c r="CP14" s="682"/>
      <c r="CQ14" s="683"/>
      <c r="CR14" s="681"/>
      <c r="CS14" s="682"/>
      <c r="CT14" s="682"/>
      <c r="CU14" s="682"/>
      <c r="CV14" s="683"/>
      <c r="CW14" s="681"/>
      <c r="CX14" s="682"/>
      <c r="CY14" s="682"/>
      <c r="CZ14" s="682"/>
      <c r="DA14" s="683"/>
      <c r="DB14" s="681"/>
      <c r="DC14" s="682"/>
      <c r="DD14" s="682"/>
      <c r="DE14" s="682"/>
      <c r="DF14" s="683"/>
      <c r="DG14" s="681"/>
      <c r="DH14" s="682"/>
      <c r="DI14" s="682"/>
      <c r="DJ14" s="682"/>
      <c r="DK14" s="683"/>
      <c r="DL14" s="681"/>
      <c r="DM14" s="682"/>
      <c r="DN14" s="682"/>
      <c r="DO14" s="682"/>
      <c r="DP14" s="683"/>
      <c r="DQ14" s="681"/>
      <c r="DR14" s="682"/>
      <c r="DS14" s="682"/>
      <c r="DT14" s="682"/>
      <c r="DU14" s="683"/>
      <c r="DV14" s="678"/>
      <c r="DW14" s="679"/>
      <c r="DX14" s="679"/>
      <c r="DY14" s="679"/>
      <c r="DZ14" s="684"/>
      <c r="EA14" s="67"/>
    </row>
    <row r="15" spans="1:131" s="47" customFormat="1" ht="26.25" customHeight="1" x14ac:dyDescent="0.2">
      <c r="A15" s="52">
        <v>9</v>
      </c>
      <c r="B15" s="678"/>
      <c r="C15" s="679"/>
      <c r="D15" s="679"/>
      <c r="E15" s="679"/>
      <c r="F15" s="679"/>
      <c r="G15" s="679"/>
      <c r="H15" s="679"/>
      <c r="I15" s="679"/>
      <c r="J15" s="679"/>
      <c r="K15" s="679"/>
      <c r="L15" s="679"/>
      <c r="M15" s="679"/>
      <c r="N15" s="679"/>
      <c r="O15" s="679"/>
      <c r="P15" s="680"/>
      <c r="Q15" s="922"/>
      <c r="R15" s="923"/>
      <c r="S15" s="923"/>
      <c r="T15" s="923"/>
      <c r="U15" s="923"/>
      <c r="V15" s="923"/>
      <c r="W15" s="923"/>
      <c r="X15" s="923"/>
      <c r="Y15" s="923"/>
      <c r="Z15" s="923"/>
      <c r="AA15" s="923"/>
      <c r="AB15" s="923"/>
      <c r="AC15" s="923"/>
      <c r="AD15" s="923"/>
      <c r="AE15" s="927"/>
      <c r="AF15" s="948"/>
      <c r="AG15" s="682"/>
      <c r="AH15" s="682"/>
      <c r="AI15" s="682"/>
      <c r="AJ15" s="949"/>
      <c r="AK15" s="926"/>
      <c r="AL15" s="923"/>
      <c r="AM15" s="923"/>
      <c r="AN15" s="923"/>
      <c r="AO15" s="923"/>
      <c r="AP15" s="923"/>
      <c r="AQ15" s="923"/>
      <c r="AR15" s="923"/>
      <c r="AS15" s="923"/>
      <c r="AT15" s="923"/>
      <c r="AU15" s="924"/>
      <c r="AV15" s="924"/>
      <c r="AW15" s="924"/>
      <c r="AX15" s="924"/>
      <c r="AY15" s="925"/>
      <c r="AZ15" s="56"/>
      <c r="BA15" s="56"/>
      <c r="BB15" s="56"/>
      <c r="BC15" s="56"/>
      <c r="BD15" s="56"/>
      <c r="BE15" s="67"/>
      <c r="BF15" s="67"/>
      <c r="BG15" s="67"/>
      <c r="BH15" s="67"/>
      <c r="BI15" s="67"/>
      <c r="BJ15" s="67"/>
      <c r="BK15" s="67"/>
      <c r="BL15" s="67"/>
      <c r="BM15" s="67"/>
      <c r="BN15" s="67"/>
      <c r="BO15" s="67"/>
      <c r="BP15" s="67"/>
      <c r="BQ15" s="52">
        <v>9</v>
      </c>
      <c r="BR15" s="72"/>
      <c r="BS15" s="678"/>
      <c r="BT15" s="679"/>
      <c r="BU15" s="679"/>
      <c r="BV15" s="679"/>
      <c r="BW15" s="679"/>
      <c r="BX15" s="679"/>
      <c r="BY15" s="679"/>
      <c r="BZ15" s="679"/>
      <c r="CA15" s="679"/>
      <c r="CB15" s="679"/>
      <c r="CC15" s="679"/>
      <c r="CD15" s="679"/>
      <c r="CE15" s="679"/>
      <c r="CF15" s="679"/>
      <c r="CG15" s="680"/>
      <c r="CH15" s="681"/>
      <c r="CI15" s="682"/>
      <c r="CJ15" s="682"/>
      <c r="CK15" s="682"/>
      <c r="CL15" s="683"/>
      <c r="CM15" s="681"/>
      <c r="CN15" s="682"/>
      <c r="CO15" s="682"/>
      <c r="CP15" s="682"/>
      <c r="CQ15" s="683"/>
      <c r="CR15" s="681"/>
      <c r="CS15" s="682"/>
      <c r="CT15" s="682"/>
      <c r="CU15" s="682"/>
      <c r="CV15" s="683"/>
      <c r="CW15" s="681"/>
      <c r="CX15" s="682"/>
      <c r="CY15" s="682"/>
      <c r="CZ15" s="682"/>
      <c r="DA15" s="683"/>
      <c r="DB15" s="681"/>
      <c r="DC15" s="682"/>
      <c r="DD15" s="682"/>
      <c r="DE15" s="682"/>
      <c r="DF15" s="683"/>
      <c r="DG15" s="681"/>
      <c r="DH15" s="682"/>
      <c r="DI15" s="682"/>
      <c r="DJ15" s="682"/>
      <c r="DK15" s="683"/>
      <c r="DL15" s="681"/>
      <c r="DM15" s="682"/>
      <c r="DN15" s="682"/>
      <c r="DO15" s="682"/>
      <c r="DP15" s="683"/>
      <c r="DQ15" s="681"/>
      <c r="DR15" s="682"/>
      <c r="DS15" s="682"/>
      <c r="DT15" s="682"/>
      <c r="DU15" s="683"/>
      <c r="DV15" s="678"/>
      <c r="DW15" s="679"/>
      <c r="DX15" s="679"/>
      <c r="DY15" s="679"/>
      <c r="DZ15" s="684"/>
      <c r="EA15" s="67"/>
    </row>
    <row r="16" spans="1:131" s="47" customFormat="1" ht="26.25" customHeight="1" x14ac:dyDescent="0.2">
      <c r="A16" s="52">
        <v>10</v>
      </c>
      <c r="B16" s="678"/>
      <c r="C16" s="679"/>
      <c r="D16" s="679"/>
      <c r="E16" s="679"/>
      <c r="F16" s="679"/>
      <c r="G16" s="679"/>
      <c r="H16" s="679"/>
      <c r="I16" s="679"/>
      <c r="J16" s="679"/>
      <c r="K16" s="679"/>
      <c r="L16" s="679"/>
      <c r="M16" s="679"/>
      <c r="N16" s="679"/>
      <c r="O16" s="679"/>
      <c r="P16" s="680"/>
      <c r="Q16" s="922"/>
      <c r="R16" s="923"/>
      <c r="S16" s="923"/>
      <c r="T16" s="923"/>
      <c r="U16" s="923"/>
      <c r="V16" s="923"/>
      <c r="W16" s="923"/>
      <c r="X16" s="923"/>
      <c r="Y16" s="923"/>
      <c r="Z16" s="923"/>
      <c r="AA16" s="923"/>
      <c r="AB16" s="923"/>
      <c r="AC16" s="923"/>
      <c r="AD16" s="923"/>
      <c r="AE16" s="927"/>
      <c r="AF16" s="948"/>
      <c r="AG16" s="682"/>
      <c r="AH16" s="682"/>
      <c r="AI16" s="682"/>
      <c r="AJ16" s="949"/>
      <c r="AK16" s="926"/>
      <c r="AL16" s="923"/>
      <c r="AM16" s="923"/>
      <c r="AN16" s="923"/>
      <c r="AO16" s="923"/>
      <c r="AP16" s="923"/>
      <c r="AQ16" s="923"/>
      <c r="AR16" s="923"/>
      <c r="AS16" s="923"/>
      <c r="AT16" s="923"/>
      <c r="AU16" s="924"/>
      <c r="AV16" s="924"/>
      <c r="AW16" s="924"/>
      <c r="AX16" s="924"/>
      <c r="AY16" s="925"/>
      <c r="AZ16" s="56"/>
      <c r="BA16" s="56"/>
      <c r="BB16" s="56"/>
      <c r="BC16" s="56"/>
      <c r="BD16" s="56"/>
      <c r="BE16" s="67"/>
      <c r="BF16" s="67"/>
      <c r="BG16" s="67"/>
      <c r="BH16" s="67"/>
      <c r="BI16" s="67"/>
      <c r="BJ16" s="67"/>
      <c r="BK16" s="67"/>
      <c r="BL16" s="67"/>
      <c r="BM16" s="67"/>
      <c r="BN16" s="67"/>
      <c r="BO16" s="67"/>
      <c r="BP16" s="67"/>
      <c r="BQ16" s="52">
        <v>10</v>
      </c>
      <c r="BR16" s="72"/>
      <c r="BS16" s="678"/>
      <c r="BT16" s="679"/>
      <c r="BU16" s="679"/>
      <c r="BV16" s="679"/>
      <c r="BW16" s="679"/>
      <c r="BX16" s="679"/>
      <c r="BY16" s="679"/>
      <c r="BZ16" s="679"/>
      <c r="CA16" s="679"/>
      <c r="CB16" s="679"/>
      <c r="CC16" s="679"/>
      <c r="CD16" s="679"/>
      <c r="CE16" s="679"/>
      <c r="CF16" s="679"/>
      <c r="CG16" s="680"/>
      <c r="CH16" s="681"/>
      <c r="CI16" s="682"/>
      <c r="CJ16" s="682"/>
      <c r="CK16" s="682"/>
      <c r="CL16" s="683"/>
      <c r="CM16" s="681"/>
      <c r="CN16" s="682"/>
      <c r="CO16" s="682"/>
      <c r="CP16" s="682"/>
      <c r="CQ16" s="683"/>
      <c r="CR16" s="681"/>
      <c r="CS16" s="682"/>
      <c r="CT16" s="682"/>
      <c r="CU16" s="682"/>
      <c r="CV16" s="683"/>
      <c r="CW16" s="681"/>
      <c r="CX16" s="682"/>
      <c r="CY16" s="682"/>
      <c r="CZ16" s="682"/>
      <c r="DA16" s="683"/>
      <c r="DB16" s="681"/>
      <c r="DC16" s="682"/>
      <c r="DD16" s="682"/>
      <c r="DE16" s="682"/>
      <c r="DF16" s="683"/>
      <c r="DG16" s="681"/>
      <c r="DH16" s="682"/>
      <c r="DI16" s="682"/>
      <c r="DJ16" s="682"/>
      <c r="DK16" s="683"/>
      <c r="DL16" s="681"/>
      <c r="DM16" s="682"/>
      <c r="DN16" s="682"/>
      <c r="DO16" s="682"/>
      <c r="DP16" s="683"/>
      <c r="DQ16" s="681"/>
      <c r="DR16" s="682"/>
      <c r="DS16" s="682"/>
      <c r="DT16" s="682"/>
      <c r="DU16" s="683"/>
      <c r="DV16" s="678"/>
      <c r="DW16" s="679"/>
      <c r="DX16" s="679"/>
      <c r="DY16" s="679"/>
      <c r="DZ16" s="684"/>
      <c r="EA16" s="67"/>
    </row>
    <row r="17" spans="1:131" s="47" customFormat="1" ht="26.25" customHeight="1" x14ac:dyDescent="0.2">
      <c r="A17" s="52">
        <v>11</v>
      </c>
      <c r="B17" s="678"/>
      <c r="C17" s="679"/>
      <c r="D17" s="679"/>
      <c r="E17" s="679"/>
      <c r="F17" s="679"/>
      <c r="G17" s="679"/>
      <c r="H17" s="679"/>
      <c r="I17" s="679"/>
      <c r="J17" s="679"/>
      <c r="K17" s="679"/>
      <c r="L17" s="679"/>
      <c r="M17" s="679"/>
      <c r="N17" s="679"/>
      <c r="O17" s="679"/>
      <c r="P17" s="680"/>
      <c r="Q17" s="922"/>
      <c r="R17" s="923"/>
      <c r="S17" s="923"/>
      <c r="T17" s="923"/>
      <c r="U17" s="923"/>
      <c r="V17" s="923"/>
      <c r="W17" s="923"/>
      <c r="X17" s="923"/>
      <c r="Y17" s="923"/>
      <c r="Z17" s="923"/>
      <c r="AA17" s="923"/>
      <c r="AB17" s="923"/>
      <c r="AC17" s="923"/>
      <c r="AD17" s="923"/>
      <c r="AE17" s="927"/>
      <c r="AF17" s="948"/>
      <c r="AG17" s="682"/>
      <c r="AH17" s="682"/>
      <c r="AI17" s="682"/>
      <c r="AJ17" s="949"/>
      <c r="AK17" s="926"/>
      <c r="AL17" s="923"/>
      <c r="AM17" s="923"/>
      <c r="AN17" s="923"/>
      <c r="AO17" s="923"/>
      <c r="AP17" s="923"/>
      <c r="AQ17" s="923"/>
      <c r="AR17" s="923"/>
      <c r="AS17" s="923"/>
      <c r="AT17" s="923"/>
      <c r="AU17" s="924"/>
      <c r="AV17" s="924"/>
      <c r="AW17" s="924"/>
      <c r="AX17" s="924"/>
      <c r="AY17" s="925"/>
      <c r="AZ17" s="56"/>
      <c r="BA17" s="56"/>
      <c r="BB17" s="56"/>
      <c r="BC17" s="56"/>
      <c r="BD17" s="56"/>
      <c r="BE17" s="67"/>
      <c r="BF17" s="67"/>
      <c r="BG17" s="67"/>
      <c r="BH17" s="67"/>
      <c r="BI17" s="67"/>
      <c r="BJ17" s="67"/>
      <c r="BK17" s="67"/>
      <c r="BL17" s="67"/>
      <c r="BM17" s="67"/>
      <c r="BN17" s="67"/>
      <c r="BO17" s="67"/>
      <c r="BP17" s="67"/>
      <c r="BQ17" s="52">
        <v>11</v>
      </c>
      <c r="BR17" s="72"/>
      <c r="BS17" s="678"/>
      <c r="BT17" s="679"/>
      <c r="BU17" s="679"/>
      <c r="BV17" s="679"/>
      <c r="BW17" s="679"/>
      <c r="BX17" s="679"/>
      <c r="BY17" s="679"/>
      <c r="BZ17" s="679"/>
      <c r="CA17" s="679"/>
      <c r="CB17" s="679"/>
      <c r="CC17" s="679"/>
      <c r="CD17" s="679"/>
      <c r="CE17" s="679"/>
      <c r="CF17" s="679"/>
      <c r="CG17" s="680"/>
      <c r="CH17" s="681"/>
      <c r="CI17" s="682"/>
      <c r="CJ17" s="682"/>
      <c r="CK17" s="682"/>
      <c r="CL17" s="683"/>
      <c r="CM17" s="681"/>
      <c r="CN17" s="682"/>
      <c r="CO17" s="682"/>
      <c r="CP17" s="682"/>
      <c r="CQ17" s="683"/>
      <c r="CR17" s="681"/>
      <c r="CS17" s="682"/>
      <c r="CT17" s="682"/>
      <c r="CU17" s="682"/>
      <c r="CV17" s="683"/>
      <c r="CW17" s="681"/>
      <c r="CX17" s="682"/>
      <c r="CY17" s="682"/>
      <c r="CZ17" s="682"/>
      <c r="DA17" s="683"/>
      <c r="DB17" s="681"/>
      <c r="DC17" s="682"/>
      <c r="DD17" s="682"/>
      <c r="DE17" s="682"/>
      <c r="DF17" s="683"/>
      <c r="DG17" s="681"/>
      <c r="DH17" s="682"/>
      <c r="DI17" s="682"/>
      <c r="DJ17" s="682"/>
      <c r="DK17" s="683"/>
      <c r="DL17" s="681"/>
      <c r="DM17" s="682"/>
      <c r="DN17" s="682"/>
      <c r="DO17" s="682"/>
      <c r="DP17" s="683"/>
      <c r="DQ17" s="681"/>
      <c r="DR17" s="682"/>
      <c r="DS17" s="682"/>
      <c r="DT17" s="682"/>
      <c r="DU17" s="683"/>
      <c r="DV17" s="678"/>
      <c r="DW17" s="679"/>
      <c r="DX17" s="679"/>
      <c r="DY17" s="679"/>
      <c r="DZ17" s="684"/>
      <c r="EA17" s="67"/>
    </row>
    <row r="18" spans="1:131" s="47" customFormat="1" ht="26.25" customHeight="1" x14ac:dyDescent="0.2">
      <c r="A18" s="52">
        <v>12</v>
      </c>
      <c r="B18" s="678"/>
      <c r="C18" s="679"/>
      <c r="D18" s="679"/>
      <c r="E18" s="679"/>
      <c r="F18" s="679"/>
      <c r="G18" s="679"/>
      <c r="H18" s="679"/>
      <c r="I18" s="679"/>
      <c r="J18" s="679"/>
      <c r="K18" s="679"/>
      <c r="L18" s="679"/>
      <c r="M18" s="679"/>
      <c r="N18" s="679"/>
      <c r="O18" s="679"/>
      <c r="P18" s="680"/>
      <c r="Q18" s="922"/>
      <c r="R18" s="923"/>
      <c r="S18" s="923"/>
      <c r="T18" s="923"/>
      <c r="U18" s="923"/>
      <c r="V18" s="923"/>
      <c r="W18" s="923"/>
      <c r="X18" s="923"/>
      <c r="Y18" s="923"/>
      <c r="Z18" s="923"/>
      <c r="AA18" s="923"/>
      <c r="AB18" s="923"/>
      <c r="AC18" s="923"/>
      <c r="AD18" s="923"/>
      <c r="AE18" s="927"/>
      <c r="AF18" s="948"/>
      <c r="AG18" s="682"/>
      <c r="AH18" s="682"/>
      <c r="AI18" s="682"/>
      <c r="AJ18" s="949"/>
      <c r="AK18" s="926"/>
      <c r="AL18" s="923"/>
      <c r="AM18" s="923"/>
      <c r="AN18" s="923"/>
      <c r="AO18" s="923"/>
      <c r="AP18" s="923"/>
      <c r="AQ18" s="923"/>
      <c r="AR18" s="923"/>
      <c r="AS18" s="923"/>
      <c r="AT18" s="923"/>
      <c r="AU18" s="924"/>
      <c r="AV18" s="924"/>
      <c r="AW18" s="924"/>
      <c r="AX18" s="924"/>
      <c r="AY18" s="925"/>
      <c r="AZ18" s="56"/>
      <c r="BA18" s="56"/>
      <c r="BB18" s="56"/>
      <c r="BC18" s="56"/>
      <c r="BD18" s="56"/>
      <c r="BE18" s="67"/>
      <c r="BF18" s="67"/>
      <c r="BG18" s="67"/>
      <c r="BH18" s="67"/>
      <c r="BI18" s="67"/>
      <c r="BJ18" s="67"/>
      <c r="BK18" s="67"/>
      <c r="BL18" s="67"/>
      <c r="BM18" s="67"/>
      <c r="BN18" s="67"/>
      <c r="BO18" s="67"/>
      <c r="BP18" s="67"/>
      <c r="BQ18" s="52">
        <v>12</v>
      </c>
      <c r="BR18" s="72"/>
      <c r="BS18" s="678"/>
      <c r="BT18" s="679"/>
      <c r="BU18" s="679"/>
      <c r="BV18" s="679"/>
      <c r="BW18" s="679"/>
      <c r="BX18" s="679"/>
      <c r="BY18" s="679"/>
      <c r="BZ18" s="679"/>
      <c r="CA18" s="679"/>
      <c r="CB18" s="679"/>
      <c r="CC18" s="679"/>
      <c r="CD18" s="679"/>
      <c r="CE18" s="679"/>
      <c r="CF18" s="679"/>
      <c r="CG18" s="680"/>
      <c r="CH18" s="681"/>
      <c r="CI18" s="682"/>
      <c r="CJ18" s="682"/>
      <c r="CK18" s="682"/>
      <c r="CL18" s="683"/>
      <c r="CM18" s="681"/>
      <c r="CN18" s="682"/>
      <c r="CO18" s="682"/>
      <c r="CP18" s="682"/>
      <c r="CQ18" s="683"/>
      <c r="CR18" s="681"/>
      <c r="CS18" s="682"/>
      <c r="CT18" s="682"/>
      <c r="CU18" s="682"/>
      <c r="CV18" s="683"/>
      <c r="CW18" s="681"/>
      <c r="CX18" s="682"/>
      <c r="CY18" s="682"/>
      <c r="CZ18" s="682"/>
      <c r="DA18" s="683"/>
      <c r="DB18" s="681"/>
      <c r="DC18" s="682"/>
      <c r="DD18" s="682"/>
      <c r="DE18" s="682"/>
      <c r="DF18" s="683"/>
      <c r="DG18" s="681"/>
      <c r="DH18" s="682"/>
      <c r="DI18" s="682"/>
      <c r="DJ18" s="682"/>
      <c r="DK18" s="683"/>
      <c r="DL18" s="681"/>
      <c r="DM18" s="682"/>
      <c r="DN18" s="682"/>
      <c r="DO18" s="682"/>
      <c r="DP18" s="683"/>
      <c r="DQ18" s="681"/>
      <c r="DR18" s="682"/>
      <c r="DS18" s="682"/>
      <c r="DT18" s="682"/>
      <c r="DU18" s="683"/>
      <c r="DV18" s="678"/>
      <c r="DW18" s="679"/>
      <c r="DX18" s="679"/>
      <c r="DY18" s="679"/>
      <c r="DZ18" s="684"/>
      <c r="EA18" s="67"/>
    </row>
    <row r="19" spans="1:131" s="47" customFormat="1" ht="26.25" customHeight="1" x14ac:dyDescent="0.2">
      <c r="A19" s="52">
        <v>13</v>
      </c>
      <c r="B19" s="678"/>
      <c r="C19" s="679"/>
      <c r="D19" s="679"/>
      <c r="E19" s="679"/>
      <c r="F19" s="679"/>
      <c r="G19" s="679"/>
      <c r="H19" s="679"/>
      <c r="I19" s="679"/>
      <c r="J19" s="679"/>
      <c r="K19" s="679"/>
      <c r="L19" s="679"/>
      <c r="M19" s="679"/>
      <c r="N19" s="679"/>
      <c r="O19" s="679"/>
      <c r="P19" s="680"/>
      <c r="Q19" s="922"/>
      <c r="R19" s="923"/>
      <c r="S19" s="923"/>
      <c r="T19" s="923"/>
      <c r="U19" s="923"/>
      <c r="V19" s="923"/>
      <c r="W19" s="923"/>
      <c r="X19" s="923"/>
      <c r="Y19" s="923"/>
      <c r="Z19" s="923"/>
      <c r="AA19" s="923"/>
      <c r="AB19" s="923"/>
      <c r="AC19" s="923"/>
      <c r="AD19" s="923"/>
      <c r="AE19" s="927"/>
      <c r="AF19" s="948"/>
      <c r="AG19" s="682"/>
      <c r="AH19" s="682"/>
      <c r="AI19" s="682"/>
      <c r="AJ19" s="949"/>
      <c r="AK19" s="926"/>
      <c r="AL19" s="923"/>
      <c r="AM19" s="923"/>
      <c r="AN19" s="923"/>
      <c r="AO19" s="923"/>
      <c r="AP19" s="923"/>
      <c r="AQ19" s="923"/>
      <c r="AR19" s="923"/>
      <c r="AS19" s="923"/>
      <c r="AT19" s="923"/>
      <c r="AU19" s="924"/>
      <c r="AV19" s="924"/>
      <c r="AW19" s="924"/>
      <c r="AX19" s="924"/>
      <c r="AY19" s="925"/>
      <c r="AZ19" s="56"/>
      <c r="BA19" s="56"/>
      <c r="BB19" s="56"/>
      <c r="BC19" s="56"/>
      <c r="BD19" s="56"/>
      <c r="BE19" s="67"/>
      <c r="BF19" s="67"/>
      <c r="BG19" s="67"/>
      <c r="BH19" s="67"/>
      <c r="BI19" s="67"/>
      <c r="BJ19" s="67"/>
      <c r="BK19" s="67"/>
      <c r="BL19" s="67"/>
      <c r="BM19" s="67"/>
      <c r="BN19" s="67"/>
      <c r="BO19" s="67"/>
      <c r="BP19" s="67"/>
      <c r="BQ19" s="52">
        <v>13</v>
      </c>
      <c r="BR19" s="72"/>
      <c r="BS19" s="678"/>
      <c r="BT19" s="679"/>
      <c r="BU19" s="679"/>
      <c r="BV19" s="679"/>
      <c r="BW19" s="679"/>
      <c r="BX19" s="679"/>
      <c r="BY19" s="679"/>
      <c r="BZ19" s="679"/>
      <c r="CA19" s="679"/>
      <c r="CB19" s="679"/>
      <c r="CC19" s="679"/>
      <c r="CD19" s="679"/>
      <c r="CE19" s="679"/>
      <c r="CF19" s="679"/>
      <c r="CG19" s="680"/>
      <c r="CH19" s="681"/>
      <c r="CI19" s="682"/>
      <c r="CJ19" s="682"/>
      <c r="CK19" s="682"/>
      <c r="CL19" s="683"/>
      <c r="CM19" s="681"/>
      <c r="CN19" s="682"/>
      <c r="CO19" s="682"/>
      <c r="CP19" s="682"/>
      <c r="CQ19" s="683"/>
      <c r="CR19" s="681"/>
      <c r="CS19" s="682"/>
      <c r="CT19" s="682"/>
      <c r="CU19" s="682"/>
      <c r="CV19" s="683"/>
      <c r="CW19" s="681"/>
      <c r="CX19" s="682"/>
      <c r="CY19" s="682"/>
      <c r="CZ19" s="682"/>
      <c r="DA19" s="683"/>
      <c r="DB19" s="681"/>
      <c r="DC19" s="682"/>
      <c r="DD19" s="682"/>
      <c r="DE19" s="682"/>
      <c r="DF19" s="683"/>
      <c r="DG19" s="681"/>
      <c r="DH19" s="682"/>
      <c r="DI19" s="682"/>
      <c r="DJ19" s="682"/>
      <c r="DK19" s="683"/>
      <c r="DL19" s="681"/>
      <c r="DM19" s="682"/>
      <c r="DN19" s="682"/>
      <c r="DO19" s="682"/>
      <c r="DP19" s="683"/>
      <c r="DQ19" s="681"/>
      <c r="DR19" s="682"/>
      <c r="DS19" s="682"/>
      <c r="DT19" s="682"/>
      <c r="DU19" s="683"/>
      <c r="DV19" s="678"/>
      <c r="DW19" s="679"/>
      <c r="DX19" s="679"/>
      <c r="DY19" s="679"/>
      <c r="DZ19" s="684"/>
      <c r="EA19" s="67"/>
    </row>
    <row r="20" spans="1:131" s="47" customFormat="1" ht="26.25" customHeight="1" x14ac:dyDescent="0.2">
      <c r="A20" s="52">
        <v>14</v>
      </c>
      <c r="B20" s="678"/>
      <c r="C20" s="679"/>
      <c r="D20" s="679"/>
      <c r="E20" s="679"/>
      <c r="F20" s="679"/>
      <c r="G20" s="679"/>
      <c r="H20" s="679"/>
      <c r="I20" s="679"/>
      <c r="J20" s="679"/>
      <c r="K20" s="679"/>
      <c r="L20" s="679"/>
      <c r="M20" s="679"/>
      <c r="N20" s="679"/>
      <c r="O20" s="679"/>
      <c r="P20" s="680"/>
      <c r="Q20" s="922"/>
      <c r="R20" s="923"/>
      <c r="S20" s="923"/>
      <c r="T20" s="923"/>
      <c r="U20" s="923"/>
      <c r="V20" s="923"/>
      <c r="W20" s="923"/>
      <c r="X20" s="923"/>
      <c r="Y20" s="923"/>
      <c r="Z20" s="923"/>
      <c r="AA20" s="923"/>
      <c r="AB20" s="923"/>
      <c r="AC20" s="923"/>
      <c r="AD20" s="923"/>
      <c r="AE20" s="927"/>
      <c r="AF20" s="948"/>
      <c r="AG20" s="682"/>
      <c r="AH20" s="682"/>
      <c r="AI20" s="682"/>
      <c r="AJ20" s="949"/>
      <c r="AK20" s="926"/>
      <c r="AL20" s="923"/>
      <c r="AM20" s="923"/>
      <c r="AN20" s="923"/>
      <c r="AO20" s="923"/>
      <c r="AP20" s="923"/>
      <c r="AQ20" s="923"/>
      <c r="AR20" s="923"/>
      <c r="AS20" s="923"/>
      <c r="AT20" s="923"/>
      <c r="AU20" s="924"/>
      <c r="AV20" s="924"/>
      <c r="AW20" s="924"/>
      <c r="AX20" s="924"/>
      <c r="AY20" s="925"/>
      <c r="AZ20" s="56"/>
      <c r="BA20" s="56"/>
      <c r="BB20" s="56"/>
      <c r="BC20" s="56"/>
      <c r="BD20" s="56"/>
      <c r="BE20" s="67"/>
      <c r="BF20" s="67"/>
      <c r="BG20" s="67"/>
      <c r="BH20" s="67"/>
      <c r="BI20" s="67"/>
      <c r="BJ20" s="67"/>
      <c r="BK20" s="67"/>
      <c r="BL20" s="67"/>
      <c r="BM20" s="67"/>
      <c r="BN20" s="67"/>
      <c r="BO20" s="67"/>
      <c r="BP20" s="67"/>
      <c r="BQ20" s="52">
        <v>14</v>
      </c>
      <c r="BR20" s="72"/>
      <c r="BS20" s="678"/>
      <c r="BT20" s="679"/>
      <c r="BU20" s="679"/>
      <c r="BV20" s="679"/>
      <c r="BW20" s="679"/>
      <c r="BX20" s="679"/>
      <c r="BY20" s="679"/>
      <c r="BZ20" s="679"/>
      <c r="CA20" s="679"/>
      <c r="CB20" s="679"/>
      <c r="CC20" s="679"/>
      <c r="CD20" s="679"/>
      <c r="CE20" s="679"/>
      <c r="CF20" s="679"/>
      <c r="CG20" s="680"/>
      <c r="CH20" s="681"/>
      <c r="CI20" s="682"/>
      <c r="CJ20" s="682"/>
      <c r="CK20" s="682"/>
      <c r="CL20" s="683"/>
      <c r="CM20" s="681"/>
      <c r="CN20" s="682"/>
      <c r="CO20" s="682"/>
      <c r="CP20" s="682"/>
      <c r="CQ20" s="683"/>
      <c r="CR20" s="681"/>
      <c r="CS20" s="682"/>
      <c r="CT20" s="682"/>
      <c r="CU20" s="682"/>
      <c r="CV20" s="683"/>
      <c r="CW20" s="681"/>
      <c r="CX20" s="682"/>
      <c r="CY20" s="682"/>
      <c r="CZ20" s="682"/>
      <c r="DA20" s="683"/>
      <c r="DB20" s="681"/>
      <c r="DC20" s="682"/>
      <c r="DD20" s="682"/>
      <c r="DE20" s="682"/>
      <c r="DF20" s="683"/>
      <c r="DG20" s="681"/>
      <c r="DH20" s="682"/>
      <c r="DI20" s="682"/>
      <c r="DJ20" s="682"/>
      <c r="DK20" s="683"/>
      <c r="DL20" s="681"/>
      <c r="DM20" s="682"/>
      <c r="DN20" s="682"/>
      <c r="DO20" s="682"/>
      <c r="DP20" s="683"/>
      <c r="DQ20" s="681"/>
      <c r="DR20" s="682"/>
      <c r="DS20" s="682"/>
      <c r="DT20" s="682"/>
      <c r="DU20" s="683"/>
      <c r="DV20" s="678"/>
      <c r="DW20" s="679"/>
      <c r="DX20" s="679"/>
      <c r="DY20" s="679"/>
      <c r="DZ20" s="684"/>
      <c r="EA20" s="67"/>
    </row>
    <row r="21" spans="1:131" s="47" customFormat="1" ht="26.25" customHeight="1" x14ac:dyDescent="0.2">
      <c r="A21" s="52">
        <v>15</v>
      </c>
      <c r="B21" s="678"/>
      <c r="C21" s="679"/>
      <c r="D21" s="679"/>
      <c r="E21" s="679"/>
      <c r="F21" s="679"/>
      <c r="G21" s="679"/>
      <c r="H21" s="679"/>
      <c r="I21" s="679"/>
      <c r="J21" s="679"/>
      <c r="K21" s="679"/>
      <c r="L21" s="679"/>
      <c r="M21" s="679"/>
      <c r="N21" s="679"/>
      <c r="O21" s="679"/>
      <c r="P21" s="680"/>
      <c r="Q21" s="922"/>
      <c r="R21" s="923"/>
      <c r="S21" s="923"/>
      <c r="T21" s="923"/>
      <c r="U21" s="923"/>
      <c r="V21" s="923"/>
      <c r="W21" s="923"/>
      <c r="X21" s="923"/>
      <c r="Y21" s="923"/>
      <c r="Z21" s="923"/>
      <c r="AA21" s="923"/>
      <c r="AB21" s="923"/>
      <c r="AC21" s="923"/>
      <c r="AD21" s="923"/>
      <c r="AE21" s="927"/>
      <c r="AF21" s="948"/>
      <c r="AG21" s="682"/>
      <c r="AH21" s="682"/>
      <c r="AI21" s="682"/>
      <c r="AJ21" s="949"/>
      <c r="AK21" s="926"/>
      <c r="AL21" s="923"/>
      <c r="AM21" s="923"/>
      <c r="AN21" s="923"/>
      <c r="AO21" s="923"/>
      <c r="AP21" s="923"/>
      <c r="AQ21" s="923"/>
      <c r="AR21" s="923"/>
      <c r="AS21" s="923"/>
      <c r="AT21" s="923"/>
      <c r="AU21" s="924"/>
      <c r="AV21" s="924"/>
      <c r="AW21" s="924"/>
      <c r="AX21" s="924"/>
      <c r="AY21" s="925"/>
      <c r="AZ21" s="56"/>
      <c r="BA21" s="56"/>
      <c r="BB21" s="56"/>
      <c r="BC21" s="56"/>
      <c r="BD21" s="56"/>
      <c r="BE21" s="67"/>
      <c r="BF21" s="67"/>
      <c r="BG21" s="67"/>
      <c r="BH21" s="67"/>
      <c r="BI21" s="67"/>
      <c r="BJ21" s="67"/>
      <c r="BK21" s="67"/>
      <c r="BL21" s="67"/>
      <c r="BM21" s="67"/>
      <c r="BN21" s="67"/>
      <c r="BO21" s="67"/>
      <c r="BP21" s="67"/>
      <c r="BQ21" s="52">
        <v>15</v>
      </c>
      <c r="BR21" s="72"/>
      <c r="BS21" s="678"/>
      <c r="BT21" s="679"/>
      <c r="BU21" s="679"/>
      <c r="BV21" s="679"/>
      <c r="BW21" s="679"/>
      <c r="BX21" s="679"/>
      <c r="BY21" s="679"/>
      <c r="BZ21" s="679"/>
      <c r="CA21" s="679"/>
      <c r="CB21" s="679"/>
      <c r="CC21" s="679"/>
      <c r="CD21" s="679"/>
      <c r="CE21" s="679"/>
      <c r="CF21" s="679"/>
      <c r="CG21" s="680"/>
      <c r="CH21" s="681"/>
      <c r="CI21" s="682"/>
      <c r="CJ21" s="682"/>
      <c r="CK21" s="682"/>
      <c r="CL21" s="683"/>
      <c r="CM21" s="681"/>
      <c r="CN21" s="682"/>
      <c r="CO21" s="682"/>
      <c r="CP21" s="682"/>
      <c r="CQ21" s="683"/>
      <c r="CR21" s="681"/>
      <c r="CS21" s="682"/>
      <c r="CT21" s="682"/>
      <c r="CU21" s="682"/>
      <c r="CV21" s="683"/>
      <c r="CW21" s="681"/>
      <c r="CX21" s="682"/>
      <c r="CY21" s="682"/>
      <c r="CZ21" s="682"/>
      <c r="DA21" s="683"/>
      <c r="DB21" s="681"/>
      <c r="DC21" s="682"/>
      <c r="DD21" s="682"/>
      <c r="DE21" s="682"/>
      <c r="DF21" s="683"/>
      <c r="DG21" s="681"/>
      <c r="DH21" s="682"/>
      <c r="DI21" s="682"/>
      <c r="DJ21" s="682"/>
      <c r="DK21" s="683"/>
      <c r="DL21" s="681"/>
      <c r="DM21" s="682"/>
      <c r="DN21" s="682"/>
      <c r="DO21" s="682"/>
      <c r="DP21" s="683"/>
      <c r="DQ21" s="681"/>
      <c r="DR21" s="682"/>
      <c r="DS21" s="682"/>
      <c r="DT21" s="682"/>
      <c r="DU21" s="683"/>
      <c r="DV21" s="678"/>
      <c r="DW21" s="679"/>
      <c r="DX21" s="679"/>
      <c r="DY21" s="679"/>
      <c r="DZ21" s="684"/>
      <c r="EA21" s="67"/>
    </row>
    <row r="22" spans="1:131" s="47" customFormat="1" ht="26.25" customHeight="1" x14ac:dyDescent="0.2">
      <c r="A22" s="52">
        <v>16</v>
      </c>
      <c r="B22" s="678"/>
      <c r="C22" s="679"/>
      <c r="D22" s="679"/>
      <c r="E22" s="679"/>
      <c r="F22" s="679"/>
      <c r="G22" s="679"/>
      <c r="H22" s="679"/>
      <c r="I22" s="679"/>
      <c r="J22" s="679"/>
      <c r="K22" s="679"/>
      <c r="L22" s="679"/>
      <c r="M22" s="679"/>
      <c r="N22" s="679"/>
      <c r="O22" s="679"/>
      <c r="P22" s="680"/>
      <c r="Q22" s="972"/>
      <c r="R22" s="973"/>
      <c r="S22" s="973"/>
      <c r="T22" s="973"/>
      <c r="U22" s="973"/>
      <c r="V22" s="973"/>
      <c r="W22" s="973"/>
      <c r="X22" s="973"/>
      <c r="Y22" s="973"/>
      <c r="Z22" s="973"/>
      <c r="AA22" s="973"/>
      <c r="AB22" s="973"/>
      <c r="AC22" s="973"/>
      <c r="AD22" s="973"/>
      <c r="AE22" s="974"/>
      <c r="AF22" s="948"/>
      <c r="AG22" s="682"/>
      <c r="AH22" s="682"/>
      <c r="AI22" s="682"/>
      <c r="AJ22" s="949"/>
      <c r="AK22" s="975"/>
      <c r="AL22" s="973"/>
      <c r="AM22" s="973"/>
      <c r="AN22" s="973"/>
      <c r="AO22" s="973"/>
      <c r="AP22" s="973"/>
      <c r="AQ22" s="973"/>
      <c r="AR22" s="973"/>
      <c r="AS22" s="973"/>
      <c r="AT22" s="973"/>
      <c r="AU22" s="976"/>
      <c r="AV22" s="976"/>
      <c r="AW22" s="976"/>
      <c r="AX22" s="976"/>
      <c r="AY22" s="977"/>
      <c r="AZ22" s="953" t="s">
        <v>450</v>
      </c>
      <c r="BA22" s="953"/>
      <c r="BB22" s="953"/>
      <c r="BC22" s="953"/>
      <c r="BD22" s="954"/>
      <c r="BE22" s="67"/>
      <c r="BF22" s="67"/>
      <c r="BG22" s="67"/>
      <c r="BH22" s="67"/>
      <c r="BI22" s="67"/>
      <c r="BJ22" s="67"/>
      <c r="BK22" s="67"/>
      <c r="BL22" s="67"/>
      <c r="BM22" s="67"/>
      <c r="BN22" s="67"/>
      <c r="BO22" s="67"/>
      <c r="BP22" s="67"/>
      <c r="BQ22" s="52">
        <v>16</v>
      </c>
      <c r="BR22" s="72"/>
      <c r="BS22" s="678"/>
      <c r="BT22" s="679"/>
      <c r="BU22" s="679"/>
      <c r="BV22" s="679"/>
      <c r="BW22" s="679"/>
      <c r="BX22" s="679"/>
      <c r="BY22" s="679"/>
      <c r="BZ22" s="679"/>
      <c r="CA22" s="679"/>
      <c r="CB22" s="679"/>
      <c r="CC22" s="679"/>
      <c r="CD22" s="679"/>
      <c r="CE22" s="679"/>
      <c r="CF22" s="679"/>
      <c r="CG22" s="680"/>
      <c r="CH22" s="681"/>
      <c r="CI22" s="682"/>
      <c r="CJ22" s="682"/>
      <c r="CK22" s="682"/>
      <c r="CL22" s="683"/>
      <c r="CM22" s="681"/>
      <c r="CN22" s="682"/>
      <c r="CO22" s="682"/>
      <c r="CP22" s="682"/>
      <c r="CQ22" s="683"/>
      <c r="CR22" s="681"/>
      <c r="CS22" s="682"/>
      <c r="CT22" s="682"/>
      <c r="CU22" s="682"/>
      <c r="CV22" s="683"/>
      <c r="CW22" s="681"/>
      <c r="CX22" s="682"/>
      <c r="CY22" s="682"/>
      <c r="CZ22" s="682"/>
      <c r="DA22" s="683"/>
      <c r="DB22" s="681"/>
      <c r="DC22" s="682"/>
      <c r="DD22" s="682"/>
      <c r="DE22" s="682"/>
      <c r="DF22" s="683"/>
      <c r="DG22" s="681"/>
      <c r="DH22" s="682"/>
      <c r="DI22" s="682"/>
      <c r="DJ22" s="682"/>
      <c r="DK22" s="683"/>
      <c r="DL22" s="681"/>
      <c r="DM22" s="682"/>
      <c r="DN22" s="682"/>
      <c r="DO22" s="682"/>
      <c r="DP22" s="683"/>
      <c r="DQ22" s="681"/>
      <c r="DR22" s="682"/>
      <c r="DS22" s="682"/>
      <c r="DT22" s="682"/>
      <c r="DU22" s="683"/>
      <c r="DV22" s="678"/>
      <c r="DW22" s="679"/>
      <c r="DX22" s="679"/>
      <c r="DY22" s="679"/>
      <c r="DZ22" s="684"/>
      <c r="EA22" s="67"/>
    </row>
    <row r="23" spans="1:131" s="47" customFormat="1" ht="26.25" customHeight="1" x14ac:dyDescent="0.2">
      <c r="A23" s="53" t="s">
        <v>256</v>
      </c>
      <c r="B23" s="900" t="s">
        <v>305</v>
      </c>
      <c r="C23" s="901"/>
      <c r="D23" s="901"/>
      <c r="E23" s="901"/>
      <c r="F23" s="901"/>
      <c r="G23" s="901"/>
      <c r="H23" s="901"/>
      <c r="I23" s="901"/>
      <c r="J23" s="901"/>
      <c r="K23" s="901"/>
      <c r="L23" s="901"/>
      <c r="M23" s="901"/>
      <c r="N23" s="901"/>
      <c r="O23" s="901"/>
      <c r="P23" s="902"/>
      <c r="Q23" s="970">
        <v>8682</v>
      </c>
      <c r="R23" s="912"/>
      <c r="S23" s="912"/>
      <c r="T23" s="912"/>
      <c r="U23" s="912"/>
      <c r="V23" s="912">
        <v>8267</v>
      </c>
      <c r="W23" s="912"/>
      <c r="X23" s="912"/>
      <c r="Y23" s="912"/>
      <c r="Z23" s="912"/>
      <c r="AA23" s="912">
        <v>415</v>
      </c>
      <c r="AB23" s="912"/>
      <c r="AC23" s="912"/>
      <c r="AD23" s="912"/>
      <c r="AE23" s="971"/>
      <c r="AF23" s="939">
        <v>384</v>
      </c>
      <c r="AG23" s="912"/>
      <c r="AH23" s="912"/>
      <c r="AI23" s="912"/>
      <c r="AJ23" s="940"/>
      <c r="AK23" s="941"/>
      <c r="AL23" s="911"/>
      <c r="AM23" s="911"/>
      <c r="AN23" s="911"/>
      <c r="AO23" s="911"/>
      <c r="AP23" s="912">
        <v>3517</v>
      </c>
      <c r="AQ23" s="912"/>
      <c r="AR23" s="912"/>
      <c r="AS23" s="912"/>
      <c r="AT23" s="912"/>
      <c r="AU23" s="913"/>
      <c r="AV23" s="913"/>
      <c r="AW23" s="913"/>
      <c r="AX23" s="913"/>
      <c r="AY23" s="914"/>
      <c r="AZ23" s="943" t="s">
        <v>202</v>
      </c>
      <c r="BA23" s="907"/>
      <c r="BB23" s="907"/>
      <c r="BC23" s="907"/>
      <c r="BD23" s="944"/>
      <c r="BE23" s="67"/>
      <c r="BF23" s="67"/>
      <c r="BG23" s="67"/>
      <c r="BH23" s="67"/>
      <c r="BI23" s="67"/>
      <c r="BJ23" s="67"/>
      <c r="BK23" s="67"/>
      <c r="BL23" s="67"/>
      <c r="BM23" s="67"/>
      <c r="BN23" s="67"/>
      <c r="BO23" s="67"/>
      <c r="BP23" s="67"/>
      <c r="BQ23" s="52">
        <v>17</v>
      </c>
      <c r="BR23" s="72"/>
      <c r="BS23" s="678"/>
      <c r="BT23" s="679"/>
      <c r="BU23" s="679"/>
      <c r="BV23" s="679"/>
      <c r="BW23" s="679"/>
      <c r="BX23" s="679"/>
      <c r="BY23" s="679"/>
      <c r="BZ23" s="679"/>
      <c r="CA23" s="679"/>
      <c r="CB23" s="679"/>
      <c r="CC23" s="679"/>
      <c r="CD23" s="679"/>
      <c r="CE23" s="679"/>
      <c r="CF23" s="679"/>
      <c r="CG23" s="680"/>
      <c r="CH23" s="681"/>
      <c r="CI23" s="682"/>
      <c r="CJ23" s="682"/>
      <c r="CK23" s="682"/>
      <c r="CL23" s="683"/>
      <c r="CM23" s="681"/>
      <c r="CN23" s="682"/>
      <c r="CO23" s="682"/>
      <c r="CP23" s="682"/>
      <c r="CQ23" s="683"/>
      <c r="CR23" s="681"/>
      <c r="CS23" s="682"/>
      <c r="CT23" s="682"/>
      <c r="CU23" s="682"/>
      <c r="CV23" s="683"/>
      <c r="CW23" s="681"/>
      <c r="CX23" s="682"/>
      <c r="CY23" s="682"/>
      <c r="CZ23" s="682"/>
      <c r="DA23" s="683"/>
      <c r="DB23" s="681"/>
      <c r="DC23" s="682"/>
      <c r="DD23" s="682"/>
      <c r="DE23" s="682"/>
      <c r="DF23" s="683"/>
      <c r="DG23" s="681"/>
      <c r="DH23" s="682"/>
      <c r="DI23" s="682"/>
      <c r="DJ23" s="682"/>
      <c r="DK23" s="683"/>
      <c r="DL23" s="681"/>
      <c r="DM23" s="682"/>
      <c r="DN23" s="682"/>
      <c r="DO23" s="682"/>
      <c r="DP23" s="683"/>
      <c r="DQ23" s="681"/>
      <c r="DR23" s="682"/>
      <c r="DS23" s="682"/>
      <c r="DT23" s="682"/>
      <c r="DU23" s="683"/>
      <c r="DV23" s="678"/>
      <c r="DW23" s="679"/>
      <c r="DX23" s="679"/>
      <c r="DY23" s="679"/>
      <c r="DZ23" s="684"/>
      <c r="EA23" s="67"/>
    </row>
    <row r="24" spans="1:131" s="47" customFormat="1" ht="26.25" customHeight="1" x14ac:dyDescent="0.2">
      <c r="A24" s="968" t="s">
        <v>380</v>
      </c>
      <c r="B24" s="968"/>
      <c r="C24" s="968"/>
      <c r="D24" s="968"/>
      <c r="E24" s="968"/>
      <c r="F24" s="968"/>
      <c r="G24" s="968"/>
      <c r="H24" s="968"/>
      <c r="I24" s="968"/>
      <c r="J24" s="968"/>
      <c r="K24" s="968"/>
      <c r="L24" s="968"/>
      <c r="M24" s="968"/>
      <c r="N24" s="968"/>
      <c r="O24" s="968"/>
      <c r="P24" s="968"/>
      <c r="Q24" s="968"/>
      <c r="R24" s="968"/>
      <c r="S24" s="968"/>
      <c r="T24" s="968"/>
      <c r="U24" s="968"/>
      <c r="V24" s="968"/>
      <c r="W24" s="968"/>
      <c r="X24" s="968"/>
      <c r="Y24" s="968"/>
      <c r="Z24" s="968"/>
      <c r="AA24" s="968"/>
      <c r="AB24" s="968"/>
      <c r="AC24" s="968"/>
      <c r="AD24" s="968"/>
      <c r="AE24" s="968"/>
      <c r="AF24" s="968"/>
      <c r="AG24" s="968"/>
      <c r="AH24" s="968"/>
      <c r="AI24" s="968"/>
      <c r="AJ24" s="968"/>
      <c r="AK24" s="968"/>
      <c r="AL24" s="968"/>
      <c r="AM24" s="968"/>
      <c r="AN24" s="968"/>
      <c r="AO24" s="968"/>
      <c r="AP24" s="968"/>
      <c r="AQ24" s="968"/>
      <c r="AR24" s="968"/>
      <c r="AS24" s="968"/>
      <c r="AT24" s="968"/>
      <c r="AU24" s="968"/>
      <c r="AV24" s="968"/>
      <c r="AW24" s="968"/>
      <c r="AX24" s="968"/>
      <c r="AY24" s="968"/>
      <c r="AZ24" s="56"/>
      <c r="BA24" s="56"/>
      <c r="BB24" s="56"/>
      <c r="BC24" s="56"/>
      <c r="BD24" s="56"/>
      <c r="BE24" s="67"/>
      <c r="BF24" s="67"/>
      <c r="BG24" s="67"/>
      <c r="BH24" s="67"/>
      <c r="BI24" s="67"/>
      <c r="BJ24" s="67"/>
      <c r="BK24" s="67"/>
      <c r="BL24" s="67"/>
      <c r="BM24" s="67"/>
      <c r="BN24" s="67"/>
      <c r="BO24" s="67"/>
      <c r="BP24" s="67"/>
      <c r="BQ24" s="52">
        <v>18</v>
      </c>
      <c r="BR24" s="72"/>
      <c r="BS24" s="678"/>
      <c r="BT24" s="679"/>
      <c r="BU24" s="679"/>
      <c r="BV24" s="679"/>
      <c r="BW24" s="679"/>
      <c r="BX24" s="679"/>
      <c r="BY24" s="679"/>
      <c r="BZ24" s="679"/>
      <c r="CA24" s="679"/>
      <c r="CB24" s="679"/>
      <c r="CC24" s="679"/>
      <c r="CD24" s="679"/>
      <c r="CE24" s="679"/>
      <c r="CF24" s="679"/>
      <c r="CG24" s="680"/>
      <c r="CH24" s="681"/>
      <c r="CI24" s="682"/>
      <c r="CJ24" s="682"/>
      <c r="CK24" s="682"/>
      <c r="CL24" s="683"/>
      <c r="CM24" s="681"/>
      <c r="CN24" s="682"/>
      <c r="CO24" s="682"/>
      <c r="CP24" s="682"/>
      <c r="CQ24" s="683"/>
      <c r="CR24" s="681"/>
      <c r="CS24" s="682"/>
      <c r="CT24" s="682"/>
      <c r="CU24" s="682"/>
      <c r="CV24" s="683"/>
      <c r="CW24" s="681"/>
      <c r="CX24" s="682"/>
      <c r="CY24" s="682"/>
      <c r="CZ24" s="682"/>
      <c r="DA24" s="683"/>
      <c r="DB24" s="681"/>
      <c r="DC24" s="682"/>
      <c r="DD24" s="682"/>
      <c r="DE24" s="682"/>
      <c r="DF24" s="683"/>
      <c r="DG24" s="681"/>
      <c r="DH24" s="682"/>
      <c r="DI24" s="682"/>
      <c r="DJ24" s="682"/>
      <c r="DK24" s="683"/>
      <c r="DL24" s="681"/>
      <c r="DM24" s="682"/>
      <c r="DN24" s="682"/>
      <c r="DO24" s="682"/>
      <c r="DP24" s="683"/>
      <c r="DQ24" s="681"/>
      <c r="DR24" s="682"/>
      <c r="DS24" s="682"/>
      <c r="DT24" s="682"/>
      <c r="DU24" s="683"/>
      <c r="DV24" s="678"/>
      <c r="DW24" s="679"/>
      <c r="DX24" s="679"/>
      <c r="DY24" s="679"/>
      <c r="DZ24" s="684"/>
      <c r="EA24" s="67"/>
    </row>
    <row r="25" spans="1:131" ht="26.25" customHeight="1" x14ac:dyDescent="0.2">
      <c r="A25" s="969" t="s">
        <v>412</v>
      </c>
      <c r="B25" s="969"/>
      <c r="C25" s="969"/>
      <c r="D25" s="969"/>
      <c r="E25" s="969"/>
      <c r="F25" s="969"/>
      <c r="G25" s="969"/>
      <c r="H25" s="969"/>
      <c r="I25" s="969"/>
      <c r="J25" s="969"/>
      <c r="K25" s="969"/>
      <c r="L25" s="969"/>
      <c r="M25" s="969"/>
      <c r="N25" s="969"/>
      <c r="O25" s="969"/>
      <c r="P25" s="969"/>
      <c r="Q25" s="969"/>
      <c r="R25" s="969"/>
      <c r="S25" s="969"/>
      <c r="T25" s="969"/>
      <c r="U25" s="969"/>
      <c r="V25" s="969"/>
      <c r="W25" s="969"/>
      <c r="X25" s="969"/>
      <c r="Y25" s="969"/>
      <c r="Z25" s="969"/>
      <c r="AA25" s="969"/>
      <c r="AB25" s="969"/>
      <c r="AC25" s="969"/>
      <c r="AD25" s="969"/>
      <c r="AE25" s="969"/>
      <c r="AF25" s="969"/>
      <c r="AG25" s="969"/>
      <c r="AH25" s="969"/>
      <c r="AI25" s="969"/>
      <c r="AJ25" s="969"/>
      <c r="AK25" s="969"/>
      <c r="AL25" s="969"/>
      <c r="AM25" s="969"/>
      <c r="AN25" s="969"/>
      <c r="AO25" s="969"/>
      <c r="AP25" s="969"/>
      <c r="AQ25" s="969"/>
      <c r="AR25" s="969"/>
      <c r="AS25" s="969"/>
      <c r="AT25" s="969"/>
      <c r="AU25" s="969"/>
      <c r="AV25" s="969"/>
      <c r="AW25" s="969"/>
      <c r="AX25" s="969"/>
      <c r="AY25" s="969"/>
      <c r="AZ25" s="969"/>
      <c r="BA25" s="969"/>
      <c r="BB25" s="969"/>
      <c r="BC25" s="969"/>
      <c r="BD25" s="969"/>
      <c r="BE25" s="969"/>
      <c r="BF25" s="969"/>
      <c r="BG25" s="969"/>
      <c r="BH25" s="969"/>
      <c r="BI25" s="969"/>
      <c r="BJ25" s="56"/>
      <c r="BK25" s="56"/>
      <c r="BL25" s="56"/>
      <c r="BM25" s="56"/>
      <c r="BN25" s="56"/>
      <c r="BO25" s="55"/>
      <c r="BP25" s="55"/>
      <c r="BQ25" s="52">
        <v>19</v>
      </c>
      <c r="BR25" s="72"/>
      <c r="BS25" s="678"/>
      <c r="BT25" s="679"/>
      <c r="BU25" s="679"/>
      <c r="BV25" s="679"/>
      <c r="BW25" s="679"/>
      <c r="BX25" s="679"/>
      <c r="BY25" s="679"/>
      <c r="BZ25" s="679"/>
      <c r="CA25" s="679"/>
      <c r="CB25" s="679"/>
      <c r="CC25" s="679"/>
      <c r="CD25" s="679"/>
      <c r="CE25" s="679"/>
      <c r="CF25" s="679"/>
      <c r="CG25" s="680"/>
      <c r="CH25" s="681"/>
      <c r="CI25" s="682"/>
      <c r="CJ25" s="682"/>
      <c r="CK25" s="682"/>
      <c r="CL25" s="683"/>
      <c r="CM25" s="681"/>
      <c r="CN25" s="682"/>
      <c r="CO25" s="682"/>
      <c r="CP25" s="682"/>
      <c r="CQ25" s="683"/>
      <c r="CR25" s="681"/>
      <c r="CS25" s="682"/>
      <c r="CT25" s="682"/>
      <c r="CU25" s="682"/>
      <c r="CV25" s="683"/>
      <c r="CW25" s="681"/>
      <c r="CX25" s="682"/>
      <c r="CY25" s="682"/>
      <c r="CZ25" s="682"/>
      <c r="DA25" s="683"/>
      <c r="DB25" s="681"/>
      <c r="DC25" s="682"/>
      <c r="DD25" s="682"/>
      <c r="DE25" s="682"/>
      <c r="DF25" s="683"/>
      <c r="DG25" s="681"/>
      <c r="DH25" s="682"/>
      <c r="DI25" s="682"/>
      <c r="DJ25" s="682"/>
      <c r="DK25" s="683"/>
      <c r="DL25" s="681"/>
      <c r="DM25" s="682"/>
      <c r="DN25" s="682"/>
      <c r="DO25" s="682"/>
      <c r="DP25" s="683"/>
      <c r="DQ25" s="681"/>
      <c r="DR25" s="682"/>
      <c r="DS25" s="682"/>
      <c r="DT25" s="682"/>
      <c r="DU25" s="683"/>
      <c r="DV25" s="678"/>
      <c r="DW25" s="679"/>
      <c r="DX25" s="679"/>
      <c r="DY25" s="679"/>
      <c r="DZ25" s="684"/>
      <c r="EA25" s="48"/>
    </row>
    <row r="26" spans="1:131" ht="26.25" customHeight="1" x14ac:dyDescent="0.2">
      <c r="A26" s="661" t="s">
        <v>433</v>
      </c>
      <c r="B26" s="662"/>
      <c r="C26" s="662"/>
      <c r="D26" s="662"/>
      <c r="E26" s="662"/>
      <c r="F26" s="662"/>
      <c r="G26" s="662"/>
      <c r="H26" s="662"/>
      <c r="I26" s="662"/>
      <c r="J26" s="662"/>
      <c r="K26" s="662"/>
      <c r="L26" s="662"/>
      <c r="M26" s="662"/>
      <c r="N26" s="662"/>
      <c r="O26" s="662"/>
      <c r="P26" s="663"/>
      <c r="Q26" s="653" t="s">
        <v>452</v>
      </c>
      <c r="R26" s="654"/>
      <c r="S26" s="654"/>
      <c r="T26" s="654"/>
      <c r="U26" s="655"/>
      <c r="V26" s="653" t="s">
        <v>453</v>
      </c>
      <c r="W26" s="654"/>
      <c r="X26" s="654"/>
      <c r="Y26" s="654"/>
      <c r="Z26" s="655"/>
      <c r="AA26" s="653" t="s">
        <v>454</v>
      </c>
      <c r="AB26" s="654"/>
      <c r="AC26" s="654"/>
      <c r="AD26" s="654"/>
      <c r="AE26" s="654"/>
      <c r="AF26" s="667" t="s">
        <v>252</v>
      </c>
      <c r="AG26" s="668"/>
      <c r="AH26" s="668"/>
      <c r="AI26" s="668"/>
      <c r="AJ26" s="669"/>
      <c r="AK26" s="654" t="s">
        <v>384</v>
      </c>
      <c r="AL26" s="654"/>
      <c r="AM26" s="654"/>
      <c r="AN26" s="654"/>
      <c r="AO26" s="655"/>
      <c r="AP26" s="653" t="s">
        <v>357</v>
      </c>
      <c r="AQ26" s="654"/>
      <c r="AR26" s="654"/>
      <c r="AS26" s="654"/>
      <c r="AT26" s="655"/>
      <c r="AU26" s="653" t="s">
        <v>455</v>
      </c>
      <c r="AV26" s="654"/>
      <c r="AW26" s="654"/>
      <c r="AX26" s="654"/>
      <c r="AY26" s="655"/>
      <c r="AZ26" s="653" t="s">
        <v>456</v>
      </c>
      <c r="BA26" s="654"/>
      <c r="BB26" s="654"/>
      <c r="BC26" s="654"/>
      <c r="BD26" s="655"/>
      <c r="BE26" s="653" t="s">
        <v>440</v>
      </c>
      <c r="BF26" s="654"/>
      <c r="BG26" s="654"/>
      <c r="BH26" s="654"/>
      <c r="BI26" s="659"/>
      <c r="BJ26" s="56"/>
      <c r="BK26" s="56"/>
      <c r="BL26" s="56"/>
      <c r="BM26" s="56"/>
      <c r="BN26" s="56"/>
      <c r="BO26" s="55"/>
      <c r="BP26" s="55"/>
      <c r="BQ26" s="52">
        <v>20</v>
      </c>
      <c r="BR26" s="72"/>
      <c r="BS26" s="678"/>
      <c r="BT26" s="679"/>
      <c r="BU26" s="679"/>
      <c r="BV26" s="679"/>
      <c r="BW26" s="679"/>
      <c r="BX26" s="679"/>
      <c r="BY26" s="679"/>
      <c r="BZ26" s="679"/>
      <c r="CA26" s="679"/>
      <c r="CB26" s="679"/>
      <c r="CC26" s="679"/>
      <c r="CD26" s="679"/>
      <c r="CE26" s="679"/>
      <c r="CF26" s="679"/>
      <c r="CG26" s="680"/>
      <c r="CH26" s="681"/>
      <c r="CI26" s="682"/>
      <c r="CJ26" s="682"/>
      <c r="CK26" s="682"/>
      <c r="CL26" s="683"/>
      <c r="CM26" s="681"/>
      <c r="CN26" s="682"/>
      <c r="CO26" s="682"/>
      <c r="CP26" s="682"/>
      <c r="CQ26" s="683"/>
      <c r="CR26" s="681"/>
      <c r="CS26" s="682"/>
      <c r="CT26" s="682"/>
      <c r="CU26" s="682"/>
      <c r="CV26" s="683"/>
      <c r="CW26" s="681"/>
      <c r="CX26" s="682"/>
      <c r="CY26" s="682"/>
      <c r="CZ26" s="682"/>
      <c r="DA26" s="683"/>
      <c r="DB26" s="681"/>
      <c r="DC26" s="682"/>
      <c r="DD26" s="682"/>
      <c r="DE26" s="682"/>
      <c r="DF26" s="683"/>
      <c r="DG26" s="681"/>
      <c r="DH26" s="682"/>
      <c r="DI26" s="682"/>
      <c r="DJ26" s="682"/>
      <c r="DK26" s="683"/>
      <c r="DL26" s="681"/>
      <c r="DM26" s="682"/>
      <c r="DN26" s="682"/>
      <c r="DO26" s="682"/>
      <c r="DP26" s="683"/>
      <c r="DQ26" s="681"/>
      <c r="DR26" s="682"/>
      <c r="DS26" s="682"/>
      <c r="DT26" s="682"/>
      <c r="DU26" s="683"/>
      <c r="DV26" s="678"/>
      <c r="DW26" s="679"/>
      <c r="DX26" s="679"/>
      <c r="DY26" s="679"/>
      <c r="DZ26" s="684"/>
      <c r="EA26" s="48"/>
    </row>
    <row r="27" spans="1:131" ht="26.25" customHeight="1" x14ac:dyDescent="0.2">
      <c r="A27" s="664"/>
      <c r="B27" s="665"/>
      <c r="C27" s="665"/>
      <c r="D27" s="665"/>
      <c r="E27" s="665"/>
      <c r="F27" s="665"/>
      <c r="G27" s="665"/>
      <c r="H27" s="665"/>
      <c r="I27" s="665"/>
      <c r="J27" s="665"/>
      <c r="K27" s="665"/>
      <c r="L27" s="665"/>
      <c r="M27" s="665"/>
      <c r="N27" s="665"/>
      <c r="O27" s="665"/>
      <c r="P27" s="666"/>
      <c r="Q27" s="656"/>
      <c r="R27" s="657"/>
      <c r="S27" s="657"/>
      <c r="T27" s="657"/>
      <c r="U27" s="658"/>
      <c r="V27" s="656"/>
      <c r="W27" s="657"/>
      <c r="X27" s="657"/>
      <c r="Y27" s="657"/>
      <c r="Z27" s="658"/>
      <c r="AA27" s="656"/>
      <c r="AB27" s="657"/>
      <c r="AC27" s="657"/>
      <c r="AD27" s="657"/>
      <c r="AE27" s="657"/>
      <c r="AF27" s="670"/>
      <c r="AG27" s="671"/>
      <c r="AH27" s="671"/>
      <c r="AI27" s="671"/>
      <c r="AJ27" s="672"/>
      <c r="AK27" s="657"/>
      <c r="AL27" s="657"/>
      <c r="AM27" s="657"/>
      <c r="AN27" s="657"/>
      <c r="AO27" s="658"/>
      <c r="AP27" s="656"/>
      <c r="AQ27" s="657"/>
      <c r="AR27" s="657"/>
      <c r="AS27" s="657"/>
      <c r="AT27" s="658"/>
      <c r="AU27" s="656"/>
      <c r="AV27" s="657"/>
      <c r="AW27" s="657"/>
      <c r="AX27" s="657"/>
      <c r="AY27" s="658"/>
      <c r="AZ27" s="656"/>
      <c r="BA27" s="657"/>
      <c r="BB27" s="657"/>
      <c r="BC27" s="657"/>
      <c r="BD27" s="658"/>
      <c r="BE27" s="656"/>
      <c r="BF27" s="657"/>
      <c r="BG27" s="657"/>
      <c r="BH27" s="657"/>
      <c r="BI27" s="660"/>
      <c r="BJ27" s="56"/>
      <c r="BK27" s="56"/>
      <c r="BL27" s="56"/>
      <c r="BM27" s="56"/>
      <c r="BN27" s="56"/>
      <c r="BO27" s="55"/>
      <c r="BP27" s="55"/>
      <c r="BQ27" s="52">
        <v>21</v>
      </c>
      <c r="BR27" s="72"/>
      <c r="BS27" s="678"/>
      <c r="BT27" s="679"/>
      <c r="BU27" s="679"/>
      <c r="BV27" s="679"/>
      <c r="BW27" s="679"/>
      <c r="BX27" s="679"/>
      <c r="BY27" s="679"/>
      <c r="BZ27" s="679"/>
      <c r="CA27" s="679"/>
      <c r="CB27" s="679"/>
      <c r="CC27" s="679"/>
      <c r="CD27" s="679"/>
      <c r="CE27" s="679"/>
      <c r="CF27" s="679"/>
      <c r="CG27" s="680"/>
      <c r="CH27" s="681"/>
      <c r="CI27" s="682"/>
      <c r="CJ27" s="682"/>
      <c r="CK27" s="682"/>
      <c r="CL27" s="683"/>
      <c r="CM27" s="681"/>
      <c r="CN27" s="682"/>
      <c r="CO27" s="682"/>
      <c r="CP27" s="682"/>
      <c r="CQ27" s="683"/>
      <c r="CR27" s="681"/>
      <c r="CS27" s="682"/>
      <c r="CT27" s="682"/>
      <c r="CU27" s="682"/>
      <c r="CV27" s="683"/>
      <c r="CW27" s="681"/>
      <c r="CX27" s="682"/>
      <c r="CY27" s="682"/>
      <c r="CZ27" s="682"/>
      <c r="DA27" s="683"/>
      <c r="DB27" s="681"/>
      <c r="DC27" s="682"/>
      <c r="DD27" s="682"/>
      <c r="DE27" s="682"/>
      <c r="DF27" s="683"/>
      <c r="DG27" s="681"/>
      <c r="DH27" s="682"/>
      <c r="DI27" s="682"/>
      <c r="DJ27" s="682"/>
      <c r="DK27" s="683"/>
      <c r="DL27" s="681"/>
      <c r="DM27" s="682"/>
      <c r="DN27" s="682"/>
      <c r="DO27" s="682"/>
      <c r="DP27" s="683"/>
      <c r="DQ27" s="681"/>
      <c r="DR27" s="682"/>
      <c r="DS27" s="682"/>
      <c r="DT27" s="682"/>
      <c r="DU27" s="683"/>
      <c r="DV27" s="678"/>
      <c r="DW27" s="679"/>
      <c r="DX27" s="679"/>
      <c r="DY27" s="679"/>
      <c r="DZ27" s="684"/>
      <c r="EA27" s="48"/>
    </row>
    <row r="28" spans="1:131" ht="26.25" customHeight="1" x14ac:dyDescent="0.2">
      <c r="A28" s="54">
        <v>1</v>
      </c>
      <c r="B28" s="956" t="s">
        <v>457</v>
      </c>
      <c r="C28" s="957"/>
      <c r="D28" s="957"/>
      <c r="E28" s="957"/>
      <c r="F28" s="957"/>
      <c r="G28" s="957"/>
      <c r="H28" s="957"/>
      <c r="I28" s="957"/>
      <c r="J28" s="957"/>
      <c r="K28" s="957"/>
      <c r="L28" s="957"/>
      <c r="M28" s="957"/>
      <c r="N28" s="957"/>
      <c r="O28" s="957"/>
      <c r="P28" s="958"/>
      <c r="Q28" s="959">
        <v>1941</v>
      </c>
      <c r="R28" s="960"/>
      <c r="S28" s="960"/>
      <c r="T28" s="960"/>
      <c r="U28" s="960"/>
      <c r="V28" s="960">
        <v>1929</v>
      </c>
      <c r="W28" s="960"/>
      <c r="X28" s="960"/>
      <c r="Y28" s="960"/>
      <c r="Z28" s="960"/>
      <c r="AA28" s="960">
        <v>12</v>
      </c>
      <c r="AB28" s="960"/>
      <c r="AC28" s="960"/>
      <c r="AD28" s="960"/>
      <c r="AE28" s="961"/>
      <c r="AF28" s="962">
        <v>12</v>
      </c>
      <c r="AG28" s="960"/>
      <c r="AH28" s="960"/>
      <c r="AI28" s="960"/>
      <c r="AJ28" s="963"/>
      <c r="AK28" s="964">
        <v>146</v>
      </c>
      <c r="AL28" s="960"/>
      <c r="AM28" s="960"/>
      <c r="AN28" s="960"/>
      <c r="AO28" s="960"/>
      <c r="AP28" s="960" t="s">
        <v>202</v>
      </c>
      <c r="AQ28" s="960"/>
      <c r="AR28" s="960"/>
      <c r="AS28" s="960"/>
      <c r="AT28" s="960"/>
      <c r="AU28" s="960" t="s">
        <v>202</v>
      </c>
      <c r="AV28" s="960"/>
      <c r="AW28" s="960"/>
      <c r="AX28" s="960"/>
      <c r="AY28" s="960"/>
      <c r="AZ28" s="965" t="s">
        <v>202</v>
      </c>
      <c r="BA28" s="965"/>
      <c r="BB28" s="965"/>
      <c r="BC28" s="965"/>
      <c r="BD28" s="965"/>
      <c r="BE28" s="966"/>
      <c r="BF28" s="966"/>
      <c r="BG28" s="966"/>
      <c r="BH28" s="966"/>
      <c r="BI28" s="967"/>
      <c r="BJ28" s="56"/>
      <c r="BK28" s="56"/>
      <c r="BL28" s="56"/>
      <c r="BM28" s="56"/>
      <c r="BN28" s="56"/>
      <c r="BO28" s="55"/>
      <c r="BP28" s="55"/>
      <c r="BQ28" s="52">
        <v>22</v>
      </c>
      <c r="BR28" s="72"/>
      <c r="BS28" s="678"/>
      <c r="BT28" s="679"/>
      <c r="BU28" s="679"/>
      <c r="BV28" s="679"/>
      <c r="BW28" s="679"/>
      <c r="BX28" s="679"/>
      <c r="BY28" s="679"/>
      <c r="BZ28" s="679"/>
      <c r="CA28" s="679"/>
      <c r="CB28" s="679"/>
      <c r="CC28" s="679"/>
      <c r="CD28" s="679"/>
      <c r="CE28" s="679"/>
      <c r="CF28" s="679"/>
      <c r="CG28" s="680"/>
      <c r="CH28" s="681"/>
      <c r="CI28" s="682"/>
      <c r="CJ28" s="682"/>
      <c r="CK28" s="682"/>
      <c r="CL28" s="683"/>
      <c r="CM28" s="681"/>
      <c r="CN28" s="682"/>
      <c r="CO28" s="682"/>
      <c r="CP28" s="682"/>
      <c r="CQ28" s="683"/>
      <c r="CR28" s="681"/>
      <c r="CS28" s="682"/>
      <c r="CT28" s="682"/>
      <c r="CU28" s="682"/>
      <c r="CV28" s="683"/>
      <c r="CW28" s="681"/>
      <c r="CX28" s="682"/>
      <c r="CY28" s="682"/>
      <c r="CZ28" s="682"/>
      <c r="DA28" s="683"/>
      <c r="DB28" s="681"/>
      <c r="DC28" s="682"/>
      <c r="DD28" s="682"/>
      <c r="DE28" s="682"/>
      <c r="DF28" s="683"/>
      <c r="DG28" s="681"/>
      <c r="DH28" s="682"/>
      <c r="DI28" s="682"/>
      <c r="DJ28" s="682"/>
      <c r="DK28" s="683"/>
      <c r="DL28" s="681"/>
      <c r="DM28" s="682"/>
      <c r="DN28" s="682"/>
      <c r="DO28" s="682"/>
      <c r="DP28" s="683"/>
      <c r="DQ28" s="681"/>
      <c r="DR28" s="682"/>
      <c r="DS28" s="682"/>
      <c r="DT28" s="682"/>
      <c r="DU28" s="683"/>
      <c r="DV28" s="678"/>
      <c r="DW28" s="679"/>
      <c r="DX28" s="679"/>
      <c r="DY28" s="679"/>
      <c r="DZ28" s="684"/>
      <c r="EA28" s="48"/>
    </row>
    <row r="29" spans="1:131" ht="26.25" customHeight="1" x14ac:dyDescent="0.2">
      <c r="A29" s="54">
        <v>2</v>
      </c>
      <c r="B29" s="678" t="s">
        <v>207</v>
      </c>
      <c r="C29" s="679"/>
      <c r="D29" s="679"/>
      <c r="E29" s="679"/>
      <c r="F29" s="679"/>
      <c r="G29" s="679"/>
      <c r="H29" s="679"/>
      <c r="I29" s="679"/>
      <c r="J29" s="679"/>
      <c r="K29" s="679"/>
      <c r="L29" s="679"/>
      <c r="M29" s="679"/>
      <c r="N29" s="679"/>
      <c r="O29" s="679"/>
      <c r="P29" s="680"/>
      <c r="Q29" s="922">
        <v>1559</v>
      </c>
      <c r="R29" s="923"/>
      <c r="S29" s="923"/>
      <c r="T29" s="923"/>
      <c r="U29" s="923"/>
      <c r="V29" s="923">
        <v>1459</v>
      </c>
      <c r="W29" s="923"/>
      <c r="X29" s="923"/>
      <c r="Y29" s="923"/>
      <c r="Z29" s="923"/>
      <c r="AA29" s="923">
        <v>101</v>
      </c>
      <c r="AB29" s="923"/>
      <c r="AC29" s="923"/>
      <c r="AD29" s="923"/>
      <c r="AE29" s="927"/>
      <c r="AF29" s="948">
        <v>101</v>
      </c>
      <c r="AG29" s="682"/>
      <c r="AH29" s="682"/>
      <c r="AI29" s="682"/>
      <c r="AJ29" s="949"/>
      <c r="AK29" s="926">
        <v>274</v>
      </c>
      <c r="AL29" s="923"/>
      <c r="AM29" s="923"/>
      <c r="AN29" s="923"/>
      <c r="AO29" s="923"/>
      <c r="AP29" s="923" t="s">
        <v>202</v>
      </c>
      <c r="AQ29" s="923"/>
      <c r="AR29" s="923"/>
      <c r="AS29" s="923"/>
      <c r="AT29" s="923"/>
      <c r="AU29" s="923" t="s">
        <v>202</v>
      </c>
      <c r="AV29" s="923"/>
      <c r="AW29" s="923"/>
      <c r="AX29" s="923"/>
      <c r="AY29" s="923"/>
      <c r="AZ29" s="955" t="s">
        <v>202</v>
      </c>
      <c r="BA29" s="955"/>
      <c r="BB29" s="955"/>
      <c r="BC29" s="955"/>
      <c r="BD29" s="955"/>
      <c r="BE29" s="924"/>
      <c r="BF29" s="924"/>
      <c r="BG29" s="924"/>
      <c r="BH29" s="924"/>
      <c r="BI29" s="925"/>
      <c r="BJ29" s="56"/>
      <c r="BK29" s="56"/>
      <c r="BL29" s="56"/>
      <c r="BM29" s="56"/>
      <c r="BN29" s="56"/>
      <c r="BO29" s="55"/>
      <c r="BP29" s="55"/>
      <c r="BQ29" s="52">
        <v>23</v>
      </c>
      <c r="BR29" s="72"/>
      <c r="BS29" s="678"/>
      <c r="BT29" s="679"/>
      <c r="BU29" s="679"/>
      <c r="BV29" s="679"/>
      <c r="BW29" s="679"/>
      <c r="BX29" s="679"/>
      <c r="BY29" s="679"/>
      <c r="BZ29" s="679"/>
      <c r="CA29" s="679"/>
      <c r="CB29" s="679"/>
      <c r="CC29" s="679"/>
      <c r="CD29" s="679"/>
      <c r="CE29" s="679"/>
      <c r="CF29" s="679"/>
      <c r="CG29" s="680"/>
      <c r="CH29" s="681"/>
      <c r="CI29" s="682"/>
      <c r="CJ29" s="682"/>
      <c r="CK29" s="682"/>
      <c r="CL29" s="683"/>
      <c r="CM29" s="681"/>
      <c r="CN29" s="682"/>
      <c r="CO29" s="682"/>
      <c r="CP29" s="682"/>
      <c r="CQ29" s="683"/>
      <c r="CR29" s="681"/>
      <c r="CS29" s="682"/>
      <c r="CT29" s="682"/>
      <c r="CU29" s="682"/>
      <c r="CV29" s="683"/>
      <c r="CW29" s="681"/>
      <c r="CX29" s="682"/>
      <c r="CY29" s="682"/>
      <c r="CZ29" s="682"/>
      <c r="DA29" s="683"/>
      <c r="DB29" s="681"/>
      <c r="DC29" s="682"/>
      <c r="DD29" s="682"/>
      <c r="DE29" s="682"/>
      <c r="DF29" s="683"/>
      <c r="DG29" s="681"/>
      <c r="DH29" s="682"/>
      <c r="DI29" s="682"/>
      <c r="DJ29" s="682"/>
      <c r="DK29" s="683"/>
      <c r="DL29" s="681"/>
      <c r="DM29" s="682"/>
      <c r="DN29" s="682"/>
      <c r="DO29" s="682"/>
      <c r="DP29" s="683"/>
      <c r="DQ29" s="681"/>
      <c r="DR29" s="682"/>
      <c r="DS29" s="682"/>
      <c r="DT29" s="682"/>
      <c r="DU29" s="683"/>
      <c r="DV29" s="678"/>
      <c r="DW29" s="679"/>
      <c r="DX29" s="679"/>
      <c r="DY29" s="679"/>
      <c r="DZ29" s="684"/>
      <c r="EA29" s="48"/>
    </row>
    <row r="30" spans="1:131" ht="26.25" customHeight="1" x14ac:dyDescent="0.2">
      <c r="A30" s="54">
        <v>3</v>
      </c>
      <c r="B30" s="678" t="s">
        <v>227</v>
      </c>
      <c r="C30" s="679"/>
      <c r="D30" s="679"/>
      <c r="E30" s="679"/>
      <c r="F30" s="679"/>
      <c r="G30" s="679"/>
      <c r="H30" s="679"/>
      <c r="I30" s="679"/>
      <c r="J30" s="679"/>
      <c r="K30" s="679"/>
      <c r="L30" s="679"/>
      <c r="M30" s="679"/>
      <c r="N30" s="679"/>
      <c r="O30" s="679"/>
      <c r="P30" s="680"/>
      <c r="Q30" s="922">
        <v>336.68900000000002</v>
      </c>
      <c r="R30" s="923"/>
      <c r="S30" s="923"/>
      <c r="T30" s="923"/>
      <c r="U30" s="923"/>
      <c r="V30" s="923">
        <v>321.85399999999998</v>
      </c>
      <c r="W30" s="923"/>
      <c r="X30" s="923"/>
      <c r="Y30" s="923"/>
      <c r="Z30" s="923"/>
      <c r="AA30" s="923">
        <v>14.835000000000001</v>
      </c>
      <c r="AB30" s="923"/>
      <c r="AC30" s="923"/>
      <c r="AD30" s="923"/>
      <c r="AE30" s="927"/>
      <c r="AF30" s="948">
        <v>15</v>
      </c>
      <c r="AG30" s="682"/>
      <c r="AH30" s="682"/>
      <c r="AI30" s="682"/>
      <c r="AJ30" s="949"/>
      <c r="AK30" s="926">
        <v>61</v>
      </c>
      <c r="AL30" s="923"/>
      <c r="AM30" s="923"/>
      <c r="AN30" s="923"/>
      <c r="AO30" s="923"/>
      <c r="AP30" s="923" t="s">
        <v>202</v>
      </c>
      <c r="AQ30" s="923"/>
      <c r="AR30" s="923"/>
      <c r="AS30" s="923"/>
      <c r="AT30" s="923"/>
      <c r="AU30" s="923" t="s">
        <v>202</v>
      </c>
      <c r="AV30" s="923"/>
      <c r="AW30" s="923"/>
      <c r="AX30" s="923"/>
      <c r="AY30" s="923"/>
      <c r="AZ30" s="955" t="s">
        <v>202</v>
      </c>
      <c r="BA30" s="955"/>
      <c r="BB30" s="955"/>
      <c r="BC30" s="955"/>
      <c r="BD30" s="955"/>
      <c r="BE30" s="924"/>
      <c r="BF30" s="924"/>
      <c r="BG30" s="924"/>
      <c r="BH30" s="924"/>
      <c r="BI30" s="925"/>
      <c r="BJ30" s="56"/>
      <c r="BK30" s="56"/>
      <c r="BL30" s="56"/>
      <c r="BM30" s="56"/>
      <c r="BN30" s="56"/>
      <c r="BO30" s="55"/>
      <c r="BP30" s="55"/>
      <c r="BQ30" s="52">
        <v>24</v>
      </c>
      <c r="BR30" s="72"/>
      <c r="BS30" s="678"/>
      <c r="BT30" s="679"/>
      <c r="BU30" s="679"/>
      <c r="BV30" s="679"/>
      <c r="BW30" s="679"/>
      <c r="BX30" s="679"/>
      <c r="BY30" s="679"/>
      <c r="BZ30" s="679"/>
      <c r="CA30" s="679"/>
      <c r="CB30" s="679"/>
      <c r="CC30" s="679"/>
      <c r="CD30" s="679"/>
      <c r="CE30" s="679"/>
      <c r="CF30" s="679"/>
      <c r="CG30" s="680"/>
      <c r="CH30" s="681"/>
      <c r="CI30" s="682"/>
      <c r="CJ30" s="682"/>
      <c r="CK30" s="682"/>
      <c r="CL30" s="683"/>
      <c r="CM30" s="681"/>
      <c r="CN30" s="682"/>
      <c r="CO30" s="682"/>
      <c r="CP30" s="682"/>
      <c r="CQ30" s="683"/>
      <c r="CR30" s="681"/>
      <c r="CS30" s="682"/>
      <c r="CT30" s="682"/>
      <c r="CU30" s="682"/>
      <c r="CV30" s="683"/>
      <c r="CW30" s="681"/>
      <c r="CX30" s="682"/>
      <c r="CY30" s="682"/>
      <c r="CZ30" s="682"/>
      <c r="DA30" s="683"/>
      <c r="DB30" s="681"/>
      <c r="DC30" s="682"/>
      <c r="DD30" s="682"/>
      <c r="DE30" s="682"/>
      <c r="DF30" s="683"/>
      <c r="DG30" s="681"/>
      <c r="DH30" s="682"/>
      <c r="DI30" s="682"/>
      <c r="DJ30" s="682"/>
      <c r="DK30" s="683"/>
      <c r="DL30" s="681"/>
      <c r="DM30" s="682"/>
      <c r="DN30" s="682"/>
      <c r="DO30" s="682"/>
      <c r="DP30" s="683"/>
      <c r="DQ30" s="681"/>
      <c r="DR30" s="682"/>
      <c r="DS30" s="682"/>
      <c r="DT30" s="682"/>
      <c r="DU30" s="683"/>
      <c r="DV30" s="678"/>
      <c r="DW30" s="679"/>
      <c r="DX30" s="679"/>
      <c r="DY30" s="679"/>
      <c r="DZ30" s="684"/>
      <c r="EA30" s="48"/>
    </row>
    <row r="31" spans="1:131" ht="26.25" customHeight="1" x14ac:dyDescent="0.2">
      <c r="A31" s="54">
        <v>4</v>
      </c>
      <c r="B31" s="678" t="s">
        <v>458</v>
      </c>
      <c r="C31" s="679"/>
      <c r="D31" s="679"/>
      <c r="E31" s="679"/>
      <c r="F31" s="679"/>
      <c r="G31" s="679"/>
      <c r="H31" s="679"/>
      <c r="I31" s="679"/>
      <c r="J31" s="679"/>
      <c r="K31" s="679"/>
      <c r="L31" s="679"/>
      <c r="M31" s="679"/>
      <c r="N31" s="679"/>
      <c r="O31" s="679"/>
      <c r="P31" s="680"/>
      <c r="Q31" s="922">
        <v>9.8390000000000004</v>
      </c>
      <c r="R31" s="923"/>
      <c r="S31" s="923"/>
      <c r="T31" s="923"/>
      <c r="U31" s="923"/>
      <c r="V31" s="923">
        <v>7.6639999999999997</v>
      </c>
      <c r="W31" s="923"/>
      <c r="X31" s="923"/>
      <c r="Y31" s="923"/>
      <c r="Z31" s="923"/>
      <c r="AA31" s="923">
        <v>2.1749999999999998</v>
      </c>
      <c r="AB31" s="923"/>
      <c r="AC31" s="923"/>
      <c r="AD31" s="923"/>
      <c r="AE31" s="927"/>
      <c r="AF31" s="948">
        <v>2</v>
      </c>
      <c r="AG31" s="682"/>
      <c r="AH31" s="682"/>
      <c r="AI31" s="682"/>
      <c r="AJ31" s="949"/>
      <c r="AK31" s="926" t="s">
        <v>202</v>
      </c>
      <c r="AL31" s="923"/>
      <c r="AM31" s="923"/>
      <c r="AN31" s="923"/>
      <c r="AO31" s="923"/>
      <c r="AP31" s="923" t="s">
        <v>202</v>
      </c>
      <c r="AQ31" s="923"/>
      <c r="AR31" s="923"/>
      <c r="AS31" s="923"/>
      <c r="AT31" s="923"/>
      <c r="AU31" s="923" t="s">
        <v>202</v>
      </c>
      <c r="AV31" s="923"/>
      <c r="AW31" s="923"/>
      <c r="AX31" s="923"/>
      <c r="AY31" s="923"/>
      <c r="AZ31" s="955" t="s">
        <v>202</v>
      </c>
      <c r="BA31" s="955"/>
      <c r="BB31" s="955"/>
      <c r="BC31" s="955"/>
      <c r="BD31" s="955"/>
      <c r="BE31" s="924"/>
      <c r="BF31" s="924"/>
      <c r="BG31" s="924"/>
      <c r="BH31" s="924"/>
      <c r="BI31" s="925"/>
      <c r="BJ31" s="56"/>
      <c r="BK31" s="56"/>
      <c r="BL31" s="56"/>
      <c r="BM31" s="56"/>
      <c r="BN31" s="56"/>
      <c r="BO31" s="55"/>
      <c r="BP31" s="55"/>
      <c r="BQ31" s="52">
        <v>25</v>
      </c>
      <c r="BR31" s="72"/>
      <c r="BS31" s="678"/>
      <c r="BT31" s="679"/>
      <c r="BU31" s="679"/>
      <c r="BV31" s="679"/>
      <c r="BW31" s="679"/>
      <c r="BX31" s="679"/>
      <c r="BY31" s="679"/>
      <c r="BZ31" s="679"/>
      <c r="CA31" s="679"/>
      <c r="CB31" s="679"/>
      <c r="CC31" s="679"/>
      <c r="CD31" s="679"/>
      <c r="CE31" s="679"/>
      <c r="CF31" s="679"/>
      <c r="CG31" s="680"/>
      <c r="CH31" s="681"/>
      <c r="CI31" s="682"/>
      <c r="CJ31" s="682"/>
      <c r="CK31" s="682"/>
      <c r="CL31" s="683"/>
      <c r="CM31" s="681"/>
      <c r="CN31" s="682"/>
      <c r="CO31" s="682"/>
      <c r="CP31" s="682"/>
      <c r="CQ31" s="683"/>
      <c r="CR31" s="681"/>
      <c r="CS31" s="682"/>
      <c r="CT31" s="682"/>
      <c r="CU31" s="682"/>
      <c r="CV31" s="683"/>
      <c r="CW31" s="681"/>
      <c r="CX31" s="682"/>
      <c r="CY31" s="682"/>
      <c r="CZ31" s="682"/>
      <c r="DA31" s="683"/>
      <c r="DB31" s="681"/>
      <c r="DC31" s="682"/>
      <c r="DD31" s="682"/>
      <c r="DE31" s="682"/>
      <c r="DF31" s="683"/>
      <c r="DG31" s="681"/>
      <c r="DH31" s="682"/>
      <c r="DI31" s="682"/>
      <c r="DJ31" s="682"/>
      <c r="DK31" s="683"/>
      <c r="DL31" s="681"/>
      <c r="DM31" s="682"/>
      <c r="DN31" s="682"/>
      <c r="DO31" s="682"/>
      <c r="DP31" s="683"/>
      <c r="DQ31" s="681"/>
      <c r="DR31" s="682"/>
      <c r="DS31" s="682"/>
      <c r="DT31" s="682"/>
      <c r="DU31" s="683"/>
      <c r="DV31" s="678"/>
      <c r="DW31" s="679"/>
      <c r="DX31" s="679"/>
      <c r="DY31" s="679"/>
      <c r="DZ31" s="684"/>
      <c r="EA31" s="48"/>
    </row>
    <row r="32" spans="1:131" ht="26.25" customHeight="1" x14ac:dyDescent="0.2">
      <c r="A32" s="54">
        <v>5</v>
      </c>
      <c r="B32" s="678" t="s">
        <v>460</v>
      </c>
      <c r="C32" s="679"/>
      <c r="D32" s="679"/>
      <c r="E32" s="679"/>
      <c r="F32" s="679"/>
      <c r="G32" s="679"/>
      <c r="H32" s="679"/>
      <c r="I32" s="679"/>
      <c r="J32" s="679"/>
      <c r="K32" s="679"/>
      <c r="L32" s="679"/>
      <c r="M32" s="679"/>
      <c r="N32" s="679"/>
      <c r="O32" s="679"/>
      <c r="P32" s="680"/>
      <c r="Q32" s="922">
        <v>572</v>
      </c>
      <c r="R32" s="923"/>
      <c r="S32" s="923"/>
      <c r="T32" s="923"/>
      <c r="U32" s="923"/>
      <c r="V32" s="923">
        <v>626</v>
      </c>
      <c r="W32" s="923"/>
      <c r="X32" s="923"/>
      <c r="Y32" s="923"/>
      <c r="Z32" s="923"/>
      <c r="AA32" s="923">
        <v>-53</v>
      </c>
      <c r="AB32" s="923"/>
      <c r="AC32" s="923"/>
      <c r="AD32" s="923"/>
      <c r="AE32" s="927"/>
      <c r="AF32" s="948">
        <v>404</v>
      </c>
      <c r="AG32" s="682"/>
      <c r="AH32" s="682"/>
      <c r="AI32" s="682"/>
      <c r="AJ32" s="949"/>
      <c r="AK32" s="926">
        <v>8</v>
      </c>
      <c r="AL32" s="923"/>
      <c r="AM32" s="923"/>
      <c r="AN32" s="923"/>
      <c r="AO32" s="923"/>
      <c r="AP32" s="927">
        <v>893</v>
      </c>
      <c r="AQ32" s="682"/>
      <c r="AR32" s="682"/>
      <c r="AS32" s="682"/>
      <c r="AT32" s="926"/>
      <c r="AU32" s="927">
        <v>15</v>
      </c>
      <c r="AV32" s="682"/>
      <c r="AW32" s="682"/>
      <c r="AX32" s="682"/>
      <c r="AY32" s="926"/>
      <c r="AZ32" s="955" t="s">
        <v>202</v>
      </c>
      <c r="BA32" s="955"/>
      <c r="BB32" s="955"/>
      <c r="BC32" s="955"/>
      <c r="BD32" s="955"/>
      <c r="BE32" s="924" t="s">
        <v>141</v>
      </c>
      <c r="BF32" s="924"/>
      <c r="BG32" s="924"/>
      <c r="BH32" s="924"/>
      <c r="BI32" s="925"/>
      <c r="BJ32" s="56"/>
      <c r="BK32" s="56"/>
      <c r="BL32" s="56"/>
      <c r="BM32" s="56"/>
      <c r="BN32" s="56"/>
      <c r="BO32" s="55"/>
      <c r="BP32" s="55"/>
      <c r="BQ32" s="52">
        <v>26</v>
      </c>
      <c r="BR32" s="72"/>
      <c r="BS32" s="678"/>
      <c r="BT32" s="679"/>
      <c r="BU32" s="679"/>
      <c r="BV32" s="679"/>
      <c r="BW32" s="679"/>
      <c r="BX32" s="679"/>
      <c r="BY32" s="679"/>
      <c r="BZ32" s="679"/>
      <c r="CA32" s="679"/>
      <c r="CB32" s="679"/>
      <c r="CC32" s="679"/>
      <c r="CD32" s="679"/>
      <c r="CE32" s="679"/>
      <c r="CF32" s="679"/>
      <c r="CG32" s="680"/>
      <c r="CH32" s="681"/>
      <c r="CI32" s="682"/>
      <c r="CJ32" s="682"/>
      <c r="CK32" s="682"/>
      <c r="CL32" s="683"/>
      <c r="CM32" s="681"/>
      <c r="CN32" s="682"/>
      <c r="CO32" s="682"/>
      <c r="CP32" s="682"/>
      <c r="CQ32" s="683"/>
      <c r="CR32" s="681"/>
      <c r="CS32" s="682"/>
      <c r="CT32" s="682"/>
      <c r="CU32" s="682"/>
      <c r="CV32" s="683"/>
      <c r="CW32" s="681"/>
      <c r="CX32" s="682"/>
      <c r="CY32" s="682"/>
      <c r="CZ32" s="682"/>
      <c r="DA32" s="683"/>
      <c r="DB32" s="681"/>
      <c r="DC32" s="682"/>
      <c r="DD32" s="682"/>
      <c r="DE32" s="682"/>
      <c r="DF32" s="683"/>
      <c r="DG32" s="681"/>
      <c r="DH32" s="682"/>
      <c r="DI32" s="682"/>
      <c r="DJ32" s="682"/>
      <c r="DK32" s="683"/>
      <c r="DL32" s="681"/>
      <c r="DM32" s="682"/>
      <c r="DN32" s="682"/>
      <c r="DO32" s="682"/>
      <c r="DP32" s="683"/>
      <c r="DQ32" s="681"/>
      <c r="DR32" s="682"/>
      <c r="DS32" s="682"/>
      <c r="DT32" s="682"/>
      <c r="DU32" s="683"/>
      <c r="DV32" s="678"/>
      <c r="DW32" s="679"/>
      <c r="DX32" s="679"/>
      <c r="DY32" s="679"/>
      <c r="DZ32" s="684"/>
      <c r="EA32" s="48"/>
    </row>
    <row r="33" spans="1:131" ht="26.25" customHeight="1" x14ac:dyDescent="0.2">
      <c r="A33" s="54">
        <v>6</v>
      </c>
      <c r="B33" s="678" t="s">
        <v>350</v>
      </c>
      <c r="C33" s="679"/>
      <c r="D33" s="679"/>
      <c r="E33" s="679"/>
      <c r="F33" s="679"/>
      <c r="G33" s="679"/>
      <c r="H33" s="679"/>
      <c r="I33" s="679"/>
      <c r="J33" s="679"/>
      <c r="K33" s="679"/>
      <c r="L33" s="679"/>
      <c r="M33" s="679"/>
      <c r="N33" s="679"/>
      <c r="O33" s="679"/>
      <c r="P33" s="680"/>
      <c r="Q33" s="922">
        <v>752</v>
      </c>
      <c r="R33" s="923"/>
      <c r="S33" s="923"/>
      <c r="T33" s="923"/>
      <c r="U33" s="923"/>
      <c r="V33" s="923">
        <v>660</v>
      </c>
      <c r="W33" s="923"/>
      <c r="X33" s="923"/>
      <c r="Y33" s="923"/>
      <c r="Z33" s="923"/>
      <c r="AA33" s="923">
        <v>92</v>
      </c>
      <c r="AB33" s="923"/>
      <c r="AC33" s="923"/>
      <c r="AD33" s="923"/>
      <c r="AE33" s="927"/>
      <c r="AF33" s="948">
        <v>461</v>
      </c>
      <c r="AG33" s="682"/>
      <c r="AH33" s="682"/>
      <c r="AI33" s="682"/>
      <c r="AJ33" s="949"/>
      <c r="AK33" s="926">
        <v>99</v>
      </c>
      <c r="AL33" s="923"/>
      <c r="AM33" s="923"/>
      <c r="AN33" s="923"/>
      <c r="AO33" s="923"/>
      <c r="AP33" s="927">
        <v>2009</v>
      </c>
      <c r="AQ33" s="682"/>
      <c r="AR33" s="682"/>
      <c r="AS33" s="682"/>
      <c r="AT33" s="926"/>
      <c r="AU33" s="927">
        <v>350</v>
      </c>
      <c r="AV33" s="682"/>
      <c r="AW33" s="682"/>
      <c r="AX33" s="682"/>
      <c r="AY33" s="926"/>
      <c r="AZ33" s="955" t="s">
        <v>202</v>
      </c>
      <c r="BA33" s="955"/>
      <c r="BB33" s="955"/>
      <c r="BC33" s="955"/>
      <c r="BD33" s="955"/>
      <c r="BE33" s="924" t="s">
        <v>141</v>
      </c>
      <c r="BF33" s="924"/>
      <c r="BG33" s="924"/>
      <c r="BH33" s="924"/>
      <c r="BI33" s="925"/>
      <c r="BJ33" s="56"/>
      <c r="BK33" s="56"/>
      <c r="BL33" s="56"/>
      <c r="BM33" s="56"/>
      <c r="BN33" s="56"/>
      <c r="BO33" s="55"/>
      <c r="BP33" s="55"/>
      <c r="BQ33" s="52">
        <v>27</v>
      </c>
      <c r="BR33" s="72"/>
      <c r="BS33" s="678"/>
      <c r="BT33" s="679"/>
      <c r="BU33" s="679"/>
      <c r="BV33" s="679"/>
      <c r="BW33" s="679"/>
      <c r="BX33" s="679"/>
      <c r="BY33" s="679"/>
      <c r="BZ33" s="679"/>
      <c r="CA33" s="679"/>
      <c r="CB33" s="679"/>
      <c r="CC33" s="679"/>
      <c r="CD33" s="679"/>
      <c r="CE33" s="679"/>
      <c r="CF33" s="679"/>
      <c r="CG33" s="680"/>
      <c r="CH33" s="681"/>
      <c r="CI33" s="682"/>
      <c r="CJ33" s="682"/>
      <c r="CK33" s="682"/>
      <c r="CL33" s="683"/>
      <c r="CM33" s="681"/>
      <c r="CN33" s="682"/>
      <c r="CO33" s="682"/>
      <c r="CP33" s="682"/>
      <c r="CQ33" s="683"/>
      <c r="CR33" s="681"/>
      <c r="CS33" s="682"/>
      <c r="CT33" s="682"/>
      <c r="CU33" s="682"/>
      <c r="CV33" s="683"/>
      <c r="CW33" s="681"/>
      <c r="CX33" s="682"/>
      <c r="CY33" s="682"/>
      <c r="CZ33" s="682"/>
      <c r="DA33" s="683"/>
      <c r="DB33" s="681"/>
      <c r="DC33" s="682"/>
      <c r="DD33" s="682"/>
      <c r="DE33" s="682"/>
      <c r="DF33" s="683"/>
      <c r="DG33" s="681"/>
      <c r="DH33" s="682"/>
      <c r="DI33" s="682"/>
      <c r="DJ33" s="682"/>
      <c r="DK33" s="683"/>
      <c r="DL33" s="681"/>
      <c r="DM33" s="682"/>
      <c r="DN33" s="682"/>
      <c r="DO33" s="682"/>
      <c r="DP33" s="683"/>
      <c r="DQ33" s="681"/>
      <c r="DR33" s="682"/>
      <c r="DS33" s="682"/>
      <c r="DT33" s="682"/>
      <c r="DU33" s="683"/>
      <c r="DV33" s="678"/>
      <c r="DW33" s="679"/>
      <c r="DX33" s="679"/>
      <c r="DY33" s="679"/>
      <c r="DZ33" s="684"/>
      <c r="EA33" s="48"/>
    </row>
    <row r="34" spans="1:131" ht="26.25" customHeight="1" x14ac:dyDescent="0.2">
      <c r="A34" s="54">
        <v>7</v>
      </c>
      <c r="B34" s="678"/>
      <c r="C34" s="679"/>
      <c r="D34" s="679"/>
      <c r="E34" s="679"/>
      <c r="F34" s="679"/>
      <c r="G34" s="679"/>
      <c r="H34" s="679"/>
      <c r="I34" s="679"/>
      <c r="J34" s="679"/>
      <c r="K34" s="679"/>
      <c r="L34" s="679"/>
      <c r="M34" s="679"/>
      <c r="N34" s="679"/>
      <c r="O34" s="679"/>
      <c r="P34" s="680"/>
      <c r="Q34" s="922"/>
      <c r="R34" s="923"/>
      <c r="S34" s="923"/>
      <c r="T34" s="923"/>
      <c r="U34" s="923"/>
      <c r="V34" s="923"/>
      <c r="W34" s="923"/>
      <c r="X34" s="923"/>
      <c r="Y34" s="923"/>
      <c r="Z34" s="923"/>
      <c r="AA34" s="923"/>
      <c r="AB34" s="923"/>
      <c r="AC34" s="923"/>
      <c r="AD34" s="923"/>
      <c r="AE34" s="927"/>
      <c r="AF34" s="948"/>
      <c r="AG34" s="682"/>
      <c r="AH34" s="682"/>
      <c r="AI34" s="682"/>
      <c r="AJ34" s="949"/>
      <c r="AK34" s="926"/>
      <c r="AL34" s="923"/>
      <c r="AM34" s="923"/>
      <c r="AN34" s="923"/>
      <c r="AO34" s="923"/>
      <c r="AP34" s="923"/>
      <c r="AQ34" s="923"/>
      <c r="AR34" s="923"/>
      <c r="AS34" s="923"/>
      <c r="AT34" s="923"/>
      <c r="AU34" s="923"/>
      <c r="AV34" s="923"/>
      <c r="AW34" s="923"/>
      <c r="AX34" s="923"/>
      <c r="AY34" s="923"/>
      <c r="AZ34" s="955"/>
      <c r="BA34" s="955"/>
      <c r="BB34" s="955"/>
      <c r="BC34" s="955"/>
      <c r="BD34" s="955"/>
      <c r="BE34" s="924"/>
      <c r="BF34" s="924"/>
      <c r="BG34" s="924"/>
      <c r="BH34" s="924"/>
      <c r="BI34" s="925"/>
      <c r="BJ34" s="56"/>
      <c r="BK34" s="56"/>
      <c r="BL34" s="56"/>
      <c r="BM34" s="56"/>
      <c r="BN34" s="56"/>
      <c r="BO34" s="55"/>
      <c r="BP34" s="55"/>
      <c r="BQ34" s="52">
        <v>28</v>
      </c>
      <c r="BR34" s="72"/>
      <c r="BS34" s="678"/>
      <c r="BT34" s="679"/>
      <c r="BU34" s="679"/>
      <c r="BV34" s="679"/>
      <c r="BW34" s="679"/>
      <c r="BX34" s="679"/>
      <c r="BY34" s="679"/>
      <c r="BZ34" s="679"/>
      <c r="CA34" s="679"/>
      <c r="CB34" s="679"/>
      <c r="CC34" s="679"/>
      <c r="CD34" s="679"/>
      <c r="CE34" s="679"/>
      <c r="CF34" s="679"/>
      <c r="CG34" s="680"/>
      <c r="CH34" s="681"/>
      <c r="CI34" s="682"/>
      <c r="CJ34" s="682"/>
      <c r="CK34" s="682"/>
      <c r="CL34" s="683"/>
      <c r="CM34" s="681"/>
      <c r="CN34" s="682"/>
      <c r="CO34" s="682"/>
      <c r="CP34" s="682"/>
      <c r="CQ34" s="683"/>
      <c r="CR34" s="681"/>
      <c r="CS34" s="682"/>
      <c r="CT34" s="682"/>
      <c r="CU34" s="682"/>
      <c r="CV34" s="683"/>
      <c r="CW34" s="681"/>
      <c r="CX34" s="682"/>
      <c r="CY34" s="682"/>
      <c r="CZ34" s="682"/>
      <c r="DA34" s="683"/>
      <c r="DB34" s="681"/>
      <c r="DC34" s="682"/>
      <c r="DD34" s="682"/>
      <c r="DE34" s="682"/>
      <c r="DF34" s="683"/>
      <c r="DG34" s="681"/>
      <c r="DH34" s="682"/>
      <c r="DI34" s="682"/>
      <c r="DJ34" s="682"/>
      <c r="DK34" s="683"/>
      <c r="DL34" s="681"/>
      <c r="DM34" s="682"/>
      <c r="DN34" s="682"/>
      <c r="DO34" s="682"/>
      <c r="DP34" s="683"/>
      <c r="DQ34" s="681"/>
      <c r="DR34" s="682"/>
      <c r="DS34" s="682"/>
      <c r="DT34" s="682"/>
      <c r="DU34" s="683"/>
      <c r="DV34" s="678"/>
      <c r="DW34" s="679"/>
      <c r="DX34" s="679"/>
      <c r="DY34" s="679"/>
      <c r="DZ34" s="684"/>
      <c r="EA34" s="48"/>
    </row>
    <row r="35" spans="1:131" ht="26.25" customHeight="1" x14ac:dyDescent="0.2">
      <c r="A35" s="54">
        <v>8</v>
      </c>
      <c r="B35" s="678"/>
      <c r="C35" s="679"/>
      <c r="D35" s="679"/>
      <c r="E35" s="679"/>
      <c r="F35" s="679"/>
      <c r="G35" s="679"/>
      <c r="H35" s="679"/>
      <c r="I35" s="679"/>
      <c r="J35" s="679"/>
      <c r="K35" s="679"/>
      <c r="L35" s="679"/>
      <c r="M35" s="679"/>
      <c r="N35" s="679"/>
      <c r="O35" s="679"/>
      <c r="P35" s="680"/>
      <c r="Q35" s="922"/>
      <c r="R35" s="923"/>
      <c r="S35" s="923"/>
      <c r="T35" s="923"/>
      <c r="U35" s="923"/>
      <c r="V35" s="923"/>
      <c r="W35" s="923"/>
      <c r="X35" s="923"/>
      <c r="Y35" s="923"/>
      <c r="Z35" s="923"/>
      <c r="AA35" s="923"/>
      <c r="AB35" s="923"/>
      <c r="AC35" s="923"/>
      <c r="AD35" s="923"/>
      <c r="AE35" s="927"/>
      <c r="AF35" s="948"/>
      <c r="AG35" s="682"/>
      <c r="AH35" s="682"/>
      <c r="AI35" s="682"/>
      <c r="AJ35" s="949"/>
      <c r="AK35" s="926"/>
      <c r="AL35" s="923"/>
      <c r="AM35" s="923"/>
      <c r="AN35" s="923"/>
      <c r="AO35" s="923"/>
      <c r="AP35" s="923"/>
      <c r="AQ35" s="923"/>
      <c r="AR35" s="923"/>
      <c r="AS35" s="923"/>
      <c r="AT35" s="923"/>
      <c r="AU35" s="923"/>
      <c r="AV35" s="923"/>
      <c r="AW35" s="923"/>
      <c r="AX35" s="923"/>
      <c r="AY35" s="923"/>
      <c r="AZ35" s="955"/>
      <c r="BA35" s="955"/>
      <c r="BB35" s="955"/>
      <c r="BC35" s="955"/>
      <c r="BD35" s="955"/>
      <c r="BE35" s="924"/>
      <c r="BF35" s="924"/>
      <c r="BG35" s="924"/>
      <c r="BH35" s="924"/>
      <c r="BI35" s="925"/>
      <c r="BJ35" s="56"/>
      <c r="BK35" s="56"/>
      <c r="BL35" s="56"/>
      <c r="BM35" s="56"/>
      <c r="BN35" s="56"/>
      <c r="BO35" s="55"/>
      <c r="BP35" s="55"/>
      <c r="BQ35" s="52">
        <v>29</v>
      </c>
      <c r="BR35" s="72"/>
      <c r="BS35" s="678"/>
      <c r="BT35" s="679"/>
      <c r="BU35" s="679"/>
      <c r="BV35" s="679"/>
      <c r="BW35" s="679"/>
      <c r="BX35" s="679"/>
      <c r="BY35" s="679"/>
      <c r="BZ35" s="679"/>
      <c r="CA35" s="679"/>
      <c r="CB35" s="679"/>
      <c r="CC35" s="679"/>
      <c r="CD35" s="679"/>
      <c r="CE35" s="679"/>
      <c r="CF35" s="679"/>
      <c r="CG35" s="680"/>
      <c r="CH35" s="681"/>
      <c r="CI35" s="682"/>
      <c r="CJ35" s="682"/>
      <c r="CK35" s="682"/>
      <c r="CL35" s="683"/>
      <c r="CM35" s="681"/>
      <c r="CN35" s="682"/>
      <c r="CO35" s="682"/>
      <c r="CP35" s="682"/>
      <c r="CQ35" s="683"/>
      <c r="CR35" s="681"/>
      <c r="CS35" s="682"/>
      <c r="CT35" s="682"/>
      <c r="CU35" s="682"/>
      <c r="CV35" s="683"/>
      <c r="CW35" s="681"/>
      <c r="CX35" s="682"/>
      <c r="CY35" s="682"/>
      <c r="CZ35" s="682"/>
      <c r="DA35" s="683"/>
      <c r="DB35" s="681"/>
      <c r="DC35" s="682"/>
      <c r="DD35" s="682"/>
      <c r="DE35" s="682"/>
      <c r="DF35" s="683"/>
      <c r="DG35" s="681"/>
      <c r="DH35" s="682"/>
      <c r="DI35" s="682"/>
      <c r="DJ35" s="682"/>
      <c r="DK35" s="683"/>
      <c r="DL35" s="681"/>
      <c r="DM35" s="682"/>
      <c r="DN35" s="682"/>
      <c r="DO35" s="682"/>
      <c r="DP35" s="683"/>
      <c r="DQ35" s="681"/>
      <c r="DR35" s="682"/>
      <c r="DS35" s="682"/>
      <c r="DT35" s="682"/>
      <c r="DU35" s="683"/>
      <c r="DV35" s="678"/>
      <c r="DW35" s="679"/>
      <c r="DX35" s="679"/>
      <c r="DY35" s="679"/>
      <c r="DZ35" s="684"/>
      <c r="EA35" s="48"/>
    </row>
    <row r="36" spans="1:131" ht="26.25" customHeight="1" x14ac:dyDescent="0.2">
      <c r="A36" s="54">
        <v>9</v>
      </c>
      <c r="B36" s="678"/>
      <c r="C36" s="679"/>
      <c r="D36" s="679"/>
      <c r="E36" s="679"/>
      <c r="F36" s="679"/>
      <c r="G36" s="679"/>
      <c r="H36" s="679"/>
      <c r="I36" s="679"/>
      <c r="J36" s="679"/>
      <c r="K36" s="679"/>
      <c r="L36" s="679"/>
      <c r="M36" s="679"/>
      <c r="N36" s="679"/>
      <c r="O36" s="679"/>
      <c r="P36" s="680"/>
      <c r="Q36" s="922"/>
      <c r="R36" s="923"/>
      <c r="S36" s="923"/>
      <c r="T36" s="923"/>
      <c r="U36" s="923"/>
      <c r="V36" s="923"/>
      <c r="W36" s="923"/>
      <c r="X36" s="923"/>
      <c r="Y36" s="923"/>
      <c r="Z36" s="923"/>
      <c r="AA36" s="923"/>
      <c r="AB36" s="923"/>
      <c r="AC36" s="923"/>
      <c r="AD36" s="923"/>
      <c r="AE36" s="927"/>
      <c r="AF36" s="948"/>
      <c r="AG36" s="682"/>
      <c r="AH36" s="682"/>
      <c r="AI36" s="682"/>
      <c r="AJ36" s="949"/>
      <c r="AK36" s="926"/>
      <c r="AL36" s="923"/>
      <c r="AM36" s="923"/>
      <c r="AN36" s="923"/>
      <c r="AO36" s="923"/>
      <c r="AP36" s="923"/>
      <c r="AQ36" s="923"/>
      <c r="AR36" s="923"/>
      <c r="AS36" s="923"/>
      <c r="AT36" s="923"/>
      <c r="AU36" s="923"/>
      <c r="AV36" s="923"/>
      <c r="AW36" s="923"/>
      <c r="AX36" s="923"/>
      <c r="AY36" s="923"/>
      <c r="AZ36" s="955"/>
      <c r="BA36" s="955"/>
      <c r="BB36" s="955"/>
      <c r="BC36" s="955"/>
      <c r="BD36" s="955"/>
      <c r="BE36" s="924"/>
      <c r="BF36" s="924"/>
      <c r="BG36" s="924"/>
      <c r="BH36" s="924"/>
      <c r="BI36" s="925"/>
      <c r="BJ36" s="56"/>
      <c r="BK36" s="56"/>
      <c r="BL36" s="56"/>
      <c r="BM36" s="56"/>
      <c r="BN36" s="56"/>
      <c r="BO36" s="55"/>
      <c r="BP36" s="55"/>
      <c r="BQ36" s="52">
        <v>30</v>
      </c>
      <c r="BR36" s="72"/>
      <c r="BS36" s="678"/>
      <c r="BT36" s="679"/>
      <c r="BU36" s="679"/>
      <c r="BV36" s="679"/>
      <c r="BW36" s="679"/>
      <c r="BX36" s="679"/>
      <c r="BY36" s="679"/>
      <c r="BZ36" s="679"/>
      <c r="CA36" s="679"/>
      <c r="CB36" s="679"/>
      <c r="CC36" s="679"/>
      <c r="CD36" s="679"/>
      <c r="CE36" s="679"/>
      <c r="CF36" s="679"/>
      <c r="CG36" s="680"/>
      <c r="CH36" s="681"/>
      <c r="CI36" s="682"/>
      <c r="CJ36" s="682"/>
      <c r="CK36" s="682"/>
      <c r="CL36" s="683"/>
      <c r="CM36" s="681"/>
      <c r="CN36" s="682"/>
      <c r="CO36" s="682"/>
      <c r="CP36" s="682"/>
      <c r="CQ36" s="683"/>
      <c r="CR36" s="681"/>
      <c r="CS36" s="682"/>
      <c r="CT36" s="682"/>
      <c r="CU36" s="682"/>
      <c r="CV36" s="683"/>
      <c r="CW36" s="681"/>
      <c r="CX36" s="682"/>
      <c r="CY36" s="682"/>
      <c r="CZ36" s="682"/>
      <c r="DA36" s="683"/>
      <c r="DB36" s="681"/>
      <c r="DC36" s="682"/>
      <c r="DD36" s="682"/>
      <c r="DE36" s="682"/>
      <c r="DF36" s="683"/>
      <c r="DG36" s="681"/>
      <c r="DH36" s="682"/>
      <c r="DI36" s="682"/>
      <c r="DJ36" s="682"/>
      <c r="DK36" s="683"/>
      <c r="DL36" s="681"/>
      <c r="DM36" s="682"/>
      <c r="DN36" s="682"/>
      <c r="DO36" s="682"/>
      <c r="DP36" s="683"/>
      <c r="DQ36" s="681"/>
      <c r="DR36" s="682"/>
      <c r="DS36" s="682"/>
      <c r="DT36" s="682"/>
      <c r="DU36" s="683"/>
      <c r="DV36" s="678"/>
      <c r="DW36" s="679"/>
      <c r="DX36" s="679"/>
      <c r="DY36" s="679"/>
      <c r="DZ36" s="684"/>
      <c r="EA36" s="48"/>
    </row>
    <row r="37" spans="1:131" ht="26.25" customHeight="1" x14ac:dyDescent="0.2">
      <c r="A37" s="54">
        <v>10</v>
      </c>
      <c r="B37" s="678"/>
      <c r="C37" s="679"/>
      <c r="D37" s="679"/>
      <c r="E37" s="679"/>
      <c r="F37" s="679"/>
      <c r="G37" s="679"/>
      <c r="H37" s="679"/>
      <c r="I37" s="679"/>
      <c r="J37" s="679"/>
      <c r="K37" s="679"/>
      <c r="L37" s="679"/>
      <c r="M37" s="679"/>
      <c r="N37" s="679"/>
      <c r="O37" s="679"/>
      <c r="P37" s="680"/>
      <c r="Q37" s="922"/>
      <c r="R37" s="923"/>
      <c r="S37" s="923"/>
      <c r="T37" s="923"/>
      <c r="U37" s="923"/>
      <c r="V37" s="923"/>
      <c r="W37" s="923"/>
      <c r="X37" s="923"/>
      <c r="Y37" s="923"/>
      <c r="Z37" s="923"/>
      <c r="AA37" s="923"/>
      <c r="AB37" s="923"/>
      <c r="AC37" s="923"/>
      <c r="AD37" s="923"/>
      <c r="AE37" s="927"/>
      <c r="AF37" s="948"/>
      <c r="AG37" s="682"/>
      <c r="AH37" s="682"/>
      <c r="AI37" s="682"/>
      <c r="AJ37" s="949"/>
      <c r="AK37" s="926"/>
      <c r="AL37" s="923"/>
      <c r="AM37" s="923"/>
      <c r="AN37" s="923"/>
      <c r="AO37" s="923"/>
      <c r="AP37" s="923"/>
      <c r="AQ37" s="923"/>
      <c r="AR37" s="923"/>
      <c r="AS37" s="923"/>
      <c r="AT37" s="923"/>
      <c r="AU37" s="923"/>
      <c r="AV37" s="923"/>
      <c r="AW37" s="923"/>
      <c r="AX37" s="923"/>
      <c r="AY37" s="923"/>
      <c r="AZ37" s="955"/>
      <c r="BA37" s="955"/>
      <c r="BB37" s="955"/>
      <c r="BC37" s="955"/>
      <c r="BD37" s="955"/>
      <c r="BE37" s="924"/>
      <c r="BF37" s="924"/>
      <c r="BG37" s="924"/>
      <c r="BH37" s="924"/>
      <c r="BI37" s="925"/>
      <c r="BJ37" s="56"/>
      <c r="BK37" s="56"/>
      <c r="BL37" s="56"/>
      <c r="BM37" s="56"/>
      <c r="BN37" s="56"/>
      <c r="BO37" s="55"/>
      <c r="BP37" s="55"/>
      <c r="BQ37" s="52">
        <v>31</v>
      </c>
      <c r="BR37" s="72"/>
      <c r="BS37" s="678"/>
      <c r="BT37" s="679"/>
      <c r="BU37" s="679"/>
      <c r="BV37" s="679"/>
      <c r="BW37" s="679"/>
      <c r="BX37" s="679"/>
      <c r="BY37" s="679"/>
      <c r="BZ37" s="679"/>
      <c r="CA37" s="679"/>
      <c r="CB37" s="679"/>
      <c r="CC37" s="679"/>
      <c r="CD37" s="679"/>
      <c r="CE37" s="679"/>
      <c r="CF37" s="679"/>
      <c r="CG37" s="680"/>
      <c r="CH37" s="681"/>
      <c r="CI37" s="682"/>
      <c r="CJ37" s="682"/>
      <c r="CK37" s="682"/>
      <c r="CL37" s="683"/>
      <c r="CM37" s="681"/>
      <c r="CN37" s="682"/>
      <c r="CO37" s="682"/>
      <c r="CP37" s="682"/>
      <c r="CQ37" s="683"/>
      <c r="CR37" s="681"/>
      <c r="CS37" s="682"/>
      <c r="CT37" s="682"/>
      <c r="CU37" s="682"/>
      <c r="CV37" s="683"/>
      <c r="CW37" s="681"/>
      <c r="CX37" s="682"/>
      <c r="CY37" s="682"/>
      <c r="CZ37" s="682"/>
      <c r="DA37" s="683"/>
      <c r="DB37" s="681"/>
      <c r="DC37" s="682"/>
      <c r="DD37" s="682"/>
      <c r="DE37" s="682"/>
      <c r="DF37" s="683"/>
      <c r="DG37" s="681"/>
      <c r="DH37" s="682"/>
      <c r="DI37" s="682"/>
      <c r="DJ37" s="682"/>
      <c r="DK37" s="683"/>
      <c r="DL37" s="681"/>
      <c r="DM37" s="682"/>
      <c r="DN37" s="682"/>
      <c r="DO37" s="682"/>
      <c r="DP37" s="683"/>
      <c r="DQ37" s="681"/>
      <c r="DR37" s="682"/>
      <c r="DS37" s="682"/>
      <c r="DT37" s="682"/>
      <c r="DU37" s="683"/>
      <c r="DV37" s="678"/>
      <c r="DW37" s="679"/>
      <c r="DX37" s="679"/>
      <c r="DY37" s="679"/>
      <c r="DZ37" s="684"/>
      <c r="EA37" s="48"/>
    </row>
    <row r="38" spans="1:131" ht="26.25" customHeight="1" x14ac:dyDescent="0.2">
      <c r="A38" s="54">
        <v>11</v>
      </c>
      <c r="B38" s="678"/>
      <c r="C38" s="679"/>
      <c r="D38" s="679"/>
      <c r="E38" s="679"/>
      <c r="F38" s="679"/>
      <c r="G38" s="679"/>
      <c r="H38" s="679"/>
      <c r="I38" s="679"/>
      <c r="J38" s="679"/>
      <c r="K38" s="679"/>
      <c r="L38" s="679"/>
      <c r="M38" s="679"/>
      <c r="N38" s="679"/>
      <c r="O38" s="679"/>
      <c r="P38" s="680"/>
      <c r="Q38" s="922"/>
      <c r="R38" s="923"/>
      <c r="S38" s="923"/>
      <c r="T38" s="923"/>
      <c r="U38" s="923"/>
      <c r="V38" s="923"/>
      <c r="W38" s="923"/>
      <c r="X38" s="923"/>
      <c r="Y38" s="923"/>
      <c r="Z38" s="923"/>
      <c r="AA38" s="923"/>
      <c r="AB38" s="923"/>
      <c r="AC38" s="923"/>
      <c r="AD38" s="923"/>
      <c r="AE38" s="927"/>
      <c r="AF38" s="948"/>
      <c r="AG38" s="682"/>
      <c r="AH38" s="682"/>
      <c r="AI38" s="682"/>
      <c r="AJ38" s="949"/>
      <c r="AK38" s="926"/>
      <c r="AL38" s="923"/>
      <c r="AM38" s="923"/>
      <c r="AN38" s="923"/>
      <c r="AO38" s="923"/>
      <c r="AP38" s="923"/>
      <c r="AQ38" s="923"/>
      <c r="AR38" s="923"/>
      <c r="AS38" s="923"/>
      <c r="AT38" s="923"/>
      <c r="AU38" s="923"/>
      <c r="AV38" s="923"/>
      <c r="AW38" s="923"/>
      <c r="AX38" s="923"/>
      <c r="AY38" s="923"/>
      <c r="AZ38" s="955"/>
      <c r="BA38" s="955"/>
      <c r="BB38" s="955"/>
      <c r="BC38" s="955"/>
      <c r="BD38" s="955"/>
      <c r="BE38" s="924"/>
      <c r="BF38" s="924"/>
      <c r="BG38" s="924"/>
      <c r="BH38" s="924"/>
      <c r="BI38" s="925"/>
      <c r="BJ38" s="56"/>
      <c r="BK38" s="56"/>
      <c r="BL38" s="56"/>
      <c r="BM38" s="56"/>
      <c r="BN38" s="56"/>
      <c r="BO38" s="55"/>
      <c r="BP38" s="55"/>
      <c r="BQ38" s="52">
        <v>32</v>
      </c>
      <c r="BR38" s="72"/>
      <c r="BS38" s="678"/>
      <c r="BT38" s="679"/>
      <c r="BU38" s="679"/>
      <c r="BV38" s="679"/>
      <c r="BW38" s="679"/>
      <c r="BX38" s="679"/>
      <c r="BY38" s="679"/>
      <c r="BZ38" s="679"/>
      <c r="CA38" s="679"/>
      <c r="CB38" s="679"/>
      <c r="CC38" s="679"/>
      <c r="CD38" s="679"/>
      <c r="CE38" s="679"/>
      <c r="CF38" s="679"/>
      <c r="CG38" s="680"/>
      <c r="CH38" s="681"/>
      <c r="CI38" s="682"/>
      <c r="CJ38" s="682"/>
      <c r="CK38" s="682"/>
      <c r="CL38" s="683"/>
      <c r="CM38" s="681"/>
      <c r="CN38" s="682"/>
      <c r="CO38" s="682"/>
      <c r="CP38" s="682"/>
      <c r="CQ38" s="683"/>
      <c r="CR38" s="681"/>
      <c r="CS38" s="682"/>
      <c r="CT38" s="682"/>
      <c r="CU38" s="682"/>
      <c r="CV38" s="683"/>
      <c r="CW38" s="681"/>
      <c r="CX38" s="682"/>
      <c r="CY38" s="682"/>
      <c r="CZ38" s="682"/>
      <c r="DA38" s="683"/>
      <c r="DB38" s="681"/>
      <c r="DC38" s="682"/>
      <c r="DD38" s="682"/>
      <c r="DE38" s="682"/>
      <c r="DF38" s="683"/>
      <c r="DG38" s="681"/>
      <c r="DH38" s="682"/>
      <c r="DI38" s="682"/>
      <c r="DJ38" s="682"/>
      <c r="DK38" s="683"/>
      <c r="DL38" s="681"/>
      <c r="DM38" s="682"/>
      <c r="DN38" s="682"/>
      <c r="DO38" s="682"/>
      <c r="DP38" s="683"/>
      <c r="DQ38" s="681"/>
      <c r="DR38" s="682"/>
      <c r="DS38" s="682"/>
      <c r="DT38" s="682"/>
      <c r="DU38" s="683"/>
      <c r="DV38" s="678"/>
      <c r="DW38" s="679"/>
      <c r="DX38" s="679"/>
      <c r="DY38" s="679"/>
      <c r="DZ38" s="684"/>
      <c r="EA38" s="48"/>
    </row>
    <row r="39" spans="1:131" ht="26.25" customHeight="1" x14ac:dyDescent="0.2">
      <c r="A39" s="54">
        <v>12</v>
      </c>
      <c r="B39" s="678"/>
      <c r="C39" s="679"/>
      <c r="D39" s="679"/>
      <c r="E39" s="679"/>
      <c r="F39" s="679"/>
      <c r="G39" s="679"/>
      <c r="H39" s="679"/>
      <c r="I39" s="679"/>
      <c r="J39" s="679"/>
      <c r="K39" s="679"/>
      <c r="L39" s="679"/>
      <c r="M39" s="679"/>
      <c r="N39" s="679"/>
      <c r="O39" s="679"/>
      <c r="P39" s="680"/>
      <c r="Q39" s="922"/>
      <c r="R39" s="923"/>
      <c r="S39" s="923"/>
      <c r="T39" s="923"/>
      <c r="U39" s="923"/>
      <c r="V39" s="923"/>
      <c r="W39" s="923"/>
      <c r="X39" s="923"/>
      <c r="Y39" s="923"/>
      <c r="Z39" s="923"/>
      <c r="AA39" s="923"/>
      <c r="AB39" s="923"/>
      <c r="AC39" s="923"/>
      <c r="AD39" s="923"/>
      <c r="AE39" s="927"/>
      <c r="AF39" s="948"/>
      <c r="AG39" s="682"/>
      <c r="AH39" s="682"/>
      <c r="AI39" s="682"/>
      <c r="AJ39" s="949"/>
      <c r="AK39" s="926"/>
      <c r="AL39" s="923"/>
      <c r="AM39" s="923"/>
      <c r="AN39" s="923"/>
      <c r="AO39" s="923"/>
      <c r="AP39" s="923"/>
      <c r="AQ39" s="923"/>
      <c r="AR39" s="923"/>
      <c r="AS39" s="923"/>
      <c r="AT39" s="923"/>
      <c r="AU39" s="923"/>
      <c r="AV39" s="923"/>
      <c r="AW39" s="923"/>
      <c r="AX39" s="923"/>
      <c r="AY39" s="923"/>
      <c r="AZ39" s="955"/>
      <c r="BA39" s="955"/>
      <c r="BB39" s="955"/>
      <c r="BC39" s="955"/>
      <c r="BD39" s="955"/>
      <c r="BE39" s="924"/>
      <c r="BF39" s="924"/>
      <c r="BG39" s="924"/>
      <c r="BH39" s="924"/>
      <c r="BI39" s="925"/>
      <c r="BJ39" s="56"/>
      <c r="BK39" s="56"/>
      <c r="BL39" s="56"/>
      <c r="BM39" s="56"/>
      <c r="BN39" s="56"/>
      <c r="BO39" s="55"/>
      <c r="BP39" s="55"/>
      <c r="BQ39" s="52">
        <v>33</v>
      </c>
      <c r="BR39" s="72"/>
      <c r="BS39" s="678"/>
      <c r="BT39" s="679"/>
      <c r="BU39" s="679"/>
      <c r="BV39" s="679"/>
      <c r="BW39" s="679"/>
      <c r="BX39" s="679"/>
      <c r="BY39" s="679"/>
      <c r="BZ39" s="679"/>
      <c r="CA39" s="679"/>
      <c r="CB39" s="679"/>
      <c r="CC39" s="679"/>
      <c r="CD39" s="679"/>
      <c r="CE39" s="679"/>
      <c r="CF39" s="679"/>
      <c r="CG39" s="680"/>
      <c r="CH39" s="681"/>
      <c r="CI39" s="682"/>
      <c r="CJ39" s="682"/>
      <c r="CK39" s="682"/>
      <c r="CL39" s="683"/>
      <c r="CM39" s="681"/>
      <c r="CN39" s="682"/>
      <c r="CO39" s="682"/>
      <c r="CP39" s="682"/>
      <c r="CQ39" s="683"/>
      <c r="CR39" s="681"/>
      <c r="CS39" s="682"/>
      <c r="CT39" s="682"/>
      <c r="CU39" s="682"/>
      <c r="CV39" s="683"/>
      <c r="CW39" s="681"/>
      <c r="CX39" s="682"/>
      <c r="CY39" s="682"/>
      <c r="CZ39" s="682"/>
      <c r="DA39" s="683"/>
      <c r="DB39" s="681"/>
      <c r="DC39" s="682"/>
      <c r="DD39" s="682"/>
      <c r="DE39" s="682"/>
      <c r="DF39" s="683"/>
      <c r="DG39" s="681"/>
      <c r="DH39" s="682"/>
      <c r="DI39" s="682"/>
      <c r="DJ39" s="682"/>
      <c r="DK39" s="683"/>
      <c r="DL39" s="681"/>
      <c r="DM39" s="682"/>
      <c r="DN39" s="682"/>
      <c r="DO39" s="682"/>
      <c r="DP39" s="683"/>
      <c r="DQ39" s="681"/>
      <c r="DR39" s="682"/>
      <c r="DS39" s="682"/>
      <c r="DT39" s="682"/>
      <c r="DU39" s="683"/>
      <c r="DV39" s="678"/>
      <c r="DW39" s="679"/>
      <c r="DX39" s="679"/>
      <c r="DY39" s="679"/>
      <c r="DZ39" s="684"/>
      <c r="EA39" s="48"/>
    </row>
    <row r="40" spans="1:131" ht="26.25" customHeight="1" x14ac:dyDescent="0.2">
      <c r="A40" s="52">
        <v>13</v>
      </c>
      <c r="B40" s="678"/>
      <c r="C40" s="679"/>
      <c r="D40" s="679"/>
      <c r="E40" s="679"/>
      <c r="F40" s="679"/>
      <c r="G40" s="679"/>
      <c r="H40" s="679"/>
      <c r="I40" s="679"/>
      <c r="J40" s="679"/>
      <c r="K40" s="679"/>
      <c r="L40" s="679"/>
      <c r="M40" s="679"/>
      <c r="N40" s="679"/>
      <c r="O40" s="679"/>
      <c r="P40" s="680"/>
      <c r="Q40" s="922"/>
      <c r="R40" s="923"/>
      <c r="S40" s="923"/>
      <c r="T40" s="923"/>
      <c r="U40" s="923"/>
      <c r="V40" s="923"/>
      <c r="W40" s="923"/>
      <c r="X40" s="923"/>
      <c r="Y40" s="923"/>
      <c r="Z40" s="923"/>
      <c r="AA40" s="923"/>
      <c r="AB40" s="923"/>
      <c r="AC40" s="923"/>
      <c r="AD40" s="923"/>
      <c r="AE40" s="927"/>
      <c r="AF40" s="948"/>
      <c r="AG40" s="682"/>
      <c r="AH40" s="682"/>
      <c r="AI40" s="682"/>
      <c r="AJ40" s="949"/>
      <c r="AK40" s="926"/>
      <c r="AL40" s="923"/>
      <c r="AM40" s="923"/>
      <c r="AN40" s="923"/>
      <c r="AO40" s="923"/>
      <c r="AP40" s="923"/>
      <c r="AQ40" s="923"/>
      <c r="AR40" s="923"/>
      <c r="AS40" s="923"/>
      <c r="AT40" s="923"/>
      <c r="AU40" s="923"/>
      <c r="AV40" s="923"/>
      <c r="AW40" s="923"/>
      <c r="AX40" s="923"/>
      <c r="AY40" s="923"/>
      <c r="AZ40" s="955"/>
      <c r="BA40" s="955"/>
      <c r="BB40" s="955"/>
      <c r="BC40" s="955"/>
      <c r="BD40" s="955"/>
      <c r="BE40" s="924"/>
      <c r="BF40" s="924"/>
      <c r="BG40" s="924"/>
      <c r="BH40" s="924"/>
      <c r="BI40" s="925"/>
      <c r="BJ40" s="56"/>
      <c r="BK40" s="56"/>
      <c r="BL40" s="56"/>
      <c r="BM40" s="56"/>
      <c r="BN40" s="56"/>
      <c r="BO40" s="55"/>
      <c r="BP40" s="55"/>
      <c r="BQ40" s="52">
        <v>34</v>
      </c>
      <c r="BR40" s="72"/>
      <c r="BS40" s="678"/>
      <c r="BT40" s="679"/>
      <c r="BU40" s="679"/>
      <c r="BV40" s="679"/>
      <c r="BW40" s="679"/>
      <c r="BX40" s="679"/>
      <c r="BY40" s="679"/>
      <c r="BZ40" s="679"/>
      <c r="CA40" s="679"/>
      <c r="CB40" s="679"/>
      <c r="CC40" s="679"/>
      <c r="CD40" s="679"/>
      <c r="CE40" s="679"/>
      <c r="CF40" s="679"/>
      <c r="CG40" s="680"/>
      <c r="CH40" s="681"/>
      <c r="CI40" s="682"/>
      <c r="CJ40" s="682"/>
      <c r="CK40" s="682"/>
      <c r="CL40" s="683"/>
      <c r="CM40" s="681"/>
      <c r="CN40" s="682"/>
      <c r="CO40" s="682"/>
      <c r="CP40" s="682"/>
      <c r="CQ40" s="683"/>
      <c r="CR40" s="681"/>
      <c r="CS40" s="682"/>
      <c r="CT40" s="682"/>
      <c r="CU40" s="682"/>
      <c r="CV40" s="683"/>
      <c r="CW40" s="681"/>
      <c r="CX40" s="682"/>
      <c r="CY40" s="682"/>
      <c r="CZ40" s="682"/>
      <c r="DA40" s="683"/>
      <c r="DB40" s="681"/>
      <c r="DC40" s="682"/>
      <c r="DD40" s="682"/>
      <c r="DE40" s="682"/>
      <c r="DF40" s="683"/>
      <c r="DG40" s="681"/>
      <c r="DH40" s="682"/>
      <c r="DI40" s="682"/>
      <c r="DJ40" s="682"/>
      <c r="DK40" s="683"/>
      <c r="DL40" s="681"/>
      <c r="DM40" s="682"/>
      <c r="DN40" s="682"/>
      <c r="DO40" s="682"/>
      <c r="DP40" s="683"/>
      <c r="DQ40" s="681"/>
      <c r="DR40" s="682"/>
      <c r="DS40" s="682"/>
      <c r="DT40" s="682"/>
      <c r="DU40" s="683"/>
      <c r="DV40" s="678"/>
      <c r="DW40" s="679"/>
      <c r="DX40" s="679"/>
      <c r="DY40" s="679"/>
      <c r="DZ40" s="684"/>
      <c r="EA40" s="48"/>
    </row>
    <row r="41" spans="1:131" ht="26.25" customHeight="1" x14ac:dyDescent="0.2">
      <c r="A41" s="52">
        <v>14</v>
      </c>
      <c r="B41" s="678"/>
      <c r="C41" s="679"/>
      <c r="D41" s="679"/>
      <c r="E41" s="679"/>
      <c r="F41" s="679"/>
      <c r="G41" s="679"/>
      <c r="H41" s="679"/>
      <c r="I41" s="679"/>
      <c r="J41" s="679"/>
      <c r="K41" s="679"/>
      <c r="L41" s="679"/>
      <c r="M41" s="679"/>
      <c r="N41" s="679"/>
      <c r="O41" s="679"/>
      <c r="P41" s="680"/>
      <c r="Q41" s="922"/>
      <c r="R41" s="923"/>
      <c r="S41" s="923"/>
      <c r="T41" s="923"/>
      <c r="U41" s="923"/>
      <c r="V41" s="923"/>
      <c r="W41" s="923"/>
      <c r="X41" s="923"/>
      <c r="Y41" s="923"/>
      <c r="Z41" s="923"/>
      <c r="AA41" s="923"/>
      <c r="AB41" s="923"/>
      <c r="AC41" s="923"/>
      <c r="AD41" s="923"/>
      <c r="AE41" s="927"/>
      <c r="AF41" s="948"/>
      <c r="AG41" s="682"/>
      <c r="AH41" s="682"/>
      <c r="AI41" s="682"/>
      <c r="AJ41" s="949"/>
      <c r="AK41" s="926"/>
      <c r="AL41" s="923"/>
      <c r="AM41" s="923"/>
      <c r="AN41" s="923"/>
      <c r="AO41" s="923"/>
      <c r="AP41" s="923"/>
      <c r="AQ41" s="923"/>
      <c r="AR41" s="923"/>
      <c r="AS41" s="923"/>
      <c r="AT41" s="923"/>
      <c r="AU41" s="923"/>
      <c r="AV41" s="923"/>
      <c r="AW41" s="923"/>
      <c r="AX41" s="923"/>
      <c r="AY41" s="923"/>
      <c r="AZ41" s="955"/>
      <c r="BA41" s="955"/>
      <c r="BB41" s="955"/>
      <c r="BC41" s="955"/>
      <c r="BD41" s="955"/>
      <c r="BE41" s="924"/>
      <c r="BF41" s="924"/>
      <c r="BG41" s="924"/>
      <c r="BH41" s="924"/>
      <c r="BI41" s="925"/>
      <c r="BJ41" s="56"/>
      <c r="BK41" s="56"/>
      <c r="BL41" s="56"/>
      <c r="BM41" s="56"/>
      <c r="BN41" s="56"/>
      <c r="BO41" s="55"/>
      <c r="BP41" s="55"/>
      <c r="BQ41" s="52">
        <v>35</v>
      </c>
      <c r="BR41" s="72"/>
      <c r="BS41" s="678"/>
      <c r="BT41" s="679"/>
      <c r="BU41" s="679"/>
      <c r="BV41" s="679"/>
      <c r="BW41" s="679"/>
      <c r="BX41" s="679"/>
      <c r="BY41" s="679"/>
      <c r="BZ41" s="679"/>
      <c r="CA41" s="679"/>
      <c r="CB41" s="679"/>
      <c r="CC41" s="679"/>
      <c r="CD41" s="679"/>
      <c r="CE41" s="679"/>
      <c r="CF41" s="679"/>
      <c r="CG41" s="680"/>
      <c r="CH41" s="681"/>
      <c r="CI41" s="682"/>
      <c r="CJ41" s="682"/>
      <c r="CK41" s="682"/>
      <c r="CL41" s="683"/>
      <c r="CM41" s="681"/>
      <c r="CN41" s="682"/>
      <c r="CO41" s="682"/>
      <c r="CP41" s="682"/>
      <c r="CQ41" s="683"/>
      <c r="CR41" s="681"/>
      <c r="CS41" s="682"/>
      <c r="CT41" s="682"/>
      <c r="CU41" s="682"/>
      <c r="CV41" s="683"/>
      <c r="CW41" s="681"/>
      <c r="CX41" s="682"/>
      <c r="CY41" s="682"/>
      <c r="CZ41" s="682"/>
      <c r="DA41" s="683"/>
      <c r="DB41" s="681"/>
      <c r="DC41" s="682"/>
      <c r="DD41" s="682"/>
      <c r="DE41" s="682"/>
      <c r="DF41" s="683"/>
      <c r="DG41" s="681"/>
      <c r="DH41" s="682"/>
      <c r="DI41" s="682"/>
      <c r="DJ41" s="682"/>
      <c r="DK41" s="683"/>
      <c r="DL41" s="681"/>
      <c r="DM41" s="682"/>
      <c r="DN41" s="682"/>
      <c r="DO41" s="682"/>
      <c r="DP41" s="683"/>
      <c r="DQ41" s="681"/>
      <c r="DR41" s="682"/>
      <c r="DS41" s="682"/>
      <c r="DT41" s="682"/>
      <c r="DU41" s="683"/>
      <c r="DV41" s="678"/>
      <c r="DW41" s="679"/>
      <c r="DX41" s="679"/>
      <c r="DY41" s="679"/>
      <c r="DZ41" s="684"/>
      <c r="EA41" s="48"/>
    </row>
    <row r="42" spans="1:131" ht="26.25" customHeight="1" x14ac:dyDescent="0.2">
      <c r="A42" s="52">
        <v>15</v>
      </c>
      <c r="B42" s="678"/>
      <c r="C42" s="679"/>
      <c r="D42" s="679"/>
      <c r="E42" s="679"/>
      <c r="F42" s="679"/>
      <c r="G42" s="679"/>
      <c r="H42" s="679"/>
      <c r="I42" s="679"/>
      <c r="J42" s="679"/>
      <c r="K42" s="679"/>
      <c r="L42" s="679"/>
      <c r="M42" s="679"/>
      <c r="N42" s="679"/>
      <c r="O42" s="679"/>
      <c r="P42" s="680"/>
      <c r="Q42" s="922"/>
      <c r="R42" s="923"/>
      <c r="S42" s="923"/>
      <c r="T42" s="923"/>
      <c r="U42" s="923"/>
      <c r="V42" s="923"/>
      <c r="W42" s="923"/>
      <c r="X42" s="923"/>
      <c r="Y42" s="923"/>
      <c r="Z42" s="923"/>
      <c r="AA42" s="923"/>
      <c r="AB42" s="923"/>
      <c r="AC42" s="923"/>
      <c r="AD42" s="923"/>
      <c r="AE42" s="927"/>
      <c r="AF42" s="948"/>
      <c r="AG42" s="682"/>
      <c r="AH42" s="682"/>
      <c r="AI42" s="682"/>
      <c r="AJ42" s="949"/>
      <c r="AK42" s="926"/>
      <c r="AL42" s="923"/>
      <c r="AM42" s="923"/>
      <c r="AN42" s="923"/>
      <c r="AO42" s="923"/>
      <c r="AP42" s="923"/>
      <c r="AQ42" s="923"/>
      <c r="AR42" s="923"/>
      <c r="AS42" s="923"/>
      <c r="AT42" s="923"/>
      <c r="AU42" s="923"/>
      <c r="AV42" s="923"/>
      <c r="AW42" s="923"/>
      <c r="AX42" s="923"/>
      <c r="AY42" s="923"/>
      <c r="AZ42" s="955"/>
      <c r="BA42" s="955"/>
      <c r="BB42" s="955"/>
      <c r="BC42" s="955"/>
      <c r="BD42" s="955"/>
      <c r="BE42" s="924"/>
      <c r="BF42" s="924"/>
      <c r="BG42" s="924"/>
      <c r="BH42" s="924"/>
      <c r="BI42" s="925"/>
      <c r="BJ42" s="56"/>
      <c r="BK42" s="56"/>
      <c r="BL42" s="56"/>
      <c r="BM42" s="56"/>
      <c r="BN42" s="56"/>
      <c r="BO42" s="55"/>
      <c r="BP42" s="55"/>
      <c r="BQ42" s="52">
        <v>36</v>
      </c>
      <c r="BR42" s="72"/>
      <c r="BS42" s="678"/>
      <c r="BT42" s="679"/>
      <c r="BU42" s="679"/>
      <c r="BV42" s="679"/>
      <c r="BW42" s="679"/>
      <c r="BX42" s="679"/>
      <c r="BY42" s="679"/>
      <c r="BZ42" s="679"/>
      <c r="CA42" s="679"/>
      <c r="CB42" s="679"/>
      <c r="CC42" s="679"/>
      <c r="CD42" s="679"/>
      <c r="CE42" s="679"/>
      <c r="CF42" s="679"/>
      <c r="CG42" s="680"/>
      <c r="CH42" s="681"/>
      <c r="CI42" s="682"/>
      <c r="CJ42" s="682"/>
      <c r="CK42" s="682"/>
      <c r="CL42" s="683"/>
      <c r="CM42" s="681"/>
      <c r="CN42" s="682"/>
      <c r="CO42" s="682"/>
      <c r="CP42" s="682"/>
      <c r="CQ42" s="683"/>
      <c r="CR42" s="681"/>
      <c r="CS42" s="682"/>
      <c r="CT42" s="682"/>
      <c r="CU42" s="682"/>
      <c r="CV42" s="683"/>
      <c r="CW42" s="681"/>
      <c r="CX42" s="682"/>
      <c r="CY42" s="682"/>
      <c r="CZ42" s="682"/>
      <c r="DA42" s="683"/>
      <c r="DB42" s="681"/>
      <c r="DC42" s="682"/>
      <c r="DD42" s="682"/>
      <c r="DE42" s="682"/>
      <c r="DF42" s="683"/>
      <c r="DG42" s="681"/>
      <c r="DH42" s="682"/>
      <c r="DI42" s="682"/>
      <c r="DJ42" s="682"/>
      <c r="DK42" s="683"/>
      <c r="DL42" s="681"/>
      <c r="DM42" s="682"/>
      <c r="DN42" s="682"/>
      <c r="DO42" s="682"/>
      <c r="DP42" s="683"/>
      <c r="DQ42" s="681"/>
      <c r="DR42" s="682"/>
      <c r="DS42" s="682"/>
      <c r="DT42" s="682"/>
      <c r="DU42" s="683"/>
      <c r="DV42" s="678"/>
      <c r="DW42" s="679"/>
      <c r="DX42" s="679"/>
      <c r="DY42" s="679"/>
      <c r="DZ42" s="684"/>
      <c r="EA42" s="48"/>
    </row>
    <row r="43" spans="1:131" ht="26.25" customHeight="1" x14ac:dyDescent="0.2">
      <c r="A43" s="52">
        <v>16</v>
      </c>
      <c r="B43" s="678"/>
      <c r="C43" s="679"/>
      <c r="D43" s="679"/>
      <c r="E43" s="679"/>
      <c r="F43" s="679"/>
      <c r="G43" s="679"/>
      <c r="H43" s="679"/>
      <c r="I43" s="679"/>
      <c r="J43" s="679"/>
      <c r="K43" s="679"/>
      <c r="L43" s="679"/>
      <c r="M43" s="679"/>
      <c r="N43" s="679"/>
      <c r="O43" s="679"/>
      <c r="P43" s="680"/>
      <c r="Q43" s="922"/>
      <c r="R43" s="923"/>
      <c r="S43" s="923"/>
      <c r="T43" s="923"/>
      <c r="U43" s="923"/>
      <c r="V43" s="923"/>
      <c r="W43" s="923"/>
      <c r="X43" s="923"/>
      <c r="Y43" s="923"/>
      <c r="Z43" s="923"/>
      <c r="AA43" s="923"/>
      <c r="AB43" s="923"/>
      <c r="AC43" s="923"/>
      <c r="AD43" s="923"/>
      <c r="AE43" s="927"/>
      <c r="AF43" s="948"/>
      <c r="AG43" s="682"/>
      <c r="AH43" s="682"/>
      <c r="AI43" s="682"/>
      <c r="AJ43" s="949"/>
      <c r="AK43" s="926"/>
      <c r="AL43" s="923"/>
      <c r="AM43" s="923"/>
      <c r="AN43" s="923"/>
      <c r="AO43" s="923"/>
      <c r="AP43" s="923"/>
      <c r="AQ43" s="923"/>
      <c r="AR43" s="923"/>
      <c r="AS43" s="923"/>
      <c r="AT43" s="923"/>
      <c r="AU43" s="923"/>
      <c r="AV43" s="923"/>
      <c r="AW43" s="923"/>
      <c r="AX43" s="923"/>
      <c r="AY43" s="923"/>
      <c r="AZ43" s="955"/>
      <c r="BA43" s="955"/>
      <c r="BB43" s="955"/>
      <c r="BC43" s="955"/>
      <c r="BD43" s="955"/>
      <c r="BE43" s="924"/>
      <c r="BF43" s="924"/>
      <c r="BG43" s="924"/>
      <c r="BH43" s="924"/>
      <c r="BI43" s="925"/>
      <c r="BJ43" s="56"/>
      <c r="BK43" s="56"/>
      <c r="BL43" s="56"/>
      <c r="BM43" s="56"/>
      <c r="BN43" s="56"/>
      <c r="BO43" s="55"/>
      <c r="BP43" s="55"/>
      <c r="BQ43" s="52">
        <v>37</v>
      </c>
      <c r="BR43" s="72"/>
      <c r="BS43" s="678"/>
      <c r="BT43" s="679"/>
      <c r="BU43" s="679"/>
      <c r="BV43" s="679"/>
      <c r="BW43" s="679"/>
      <c r="BX43" s="679"/>
      <c r="BY43" s="679"/>
      <c r="BZ43" s="679"/>
      <c r="CA43" s="679"/>
      <c r="CB43" s="679"/>
      <c r="CC43" s="679"/>
      <c r="CD43" s="679"/>
      <c r="CE43" s="679"/>
      <c r="CF43" s="679"/>
      <c r="CG43" s="680"/>
      <c r="CH43" s="681"/>
      <c r="CI43" s="682"/>
      <c r="CJ43" s="682"/>
      <c r="CK43" s="682"/>
      <c r="CL43" s="683"/>
      <c r="CM43" s="681"/>
      <c r="CN43" s="682"/>
      <c r="CO43" s="682"/>
      <c r="CP43" s="682"/>
      <c r="CQ43" s="683"/>
      <c r="CR43" s="681"/>
      <c r="CS43" s="682"/>
      <c r="CT43" s="682"/>
      <c r="CU43" s="682"/>
      <c r="CV43" s="683"/>
      <c r="CW43" s="681"/>
      <c r="CX43" s="682"/>
      <c r="CY43" s="682"/>
      <c r="CZ43" s="682"/>
      <c r="DA43" s="683"/>
      <c r="DB43" s="681"/>
      <c r="DC43" s="682"/>
      <c r="DD43" s="682"/>
      <c r="DE43" s="682"/>
      <c r="DF43" s="683"/>
      <c r="DG43" s="681"/>
      <c r="DH43" s="682"/>
      <c r="DI43" s="682"/>
      <c r="DJ43" s="682"/>
      <c r="DK43" s="683"/>
      <c r="DL43" s="681"/>
      <c r="DM43" s="682"/>
      <c r="DN43" s="682"/>
      <c r="DO43" s="682"/>
      <c r="DP43" s="683"/>
      <c r="DQ43" s="681"/>
      <c r="DR43" s="682"/>
      <c r="DS43" s="682"/>
      <c r="DT43" s="682"/>
      <c r="DU43" s="683"/>
      <c r="DV43" s="678"/>
      <c r="DW43" s="679"/>
      <c r="DX43" s="679"/>
      <c r="DY43" s="679"/>
      <c r="DZ43" s="684"/>
      <c r="EA43" s="48"/>
    </row>
    <row r="44" spans="1:131" ht="26.25" customHeight="1" x14ac:dyDescent="0.2">
      <c r="A44" s="52">
        <v>17</v>
      </c>
      <c r="B44" s="678"/>
      <c r="C44" s="679"/>
      <c r="D44" s="679"/>
      <c r="E44" s="679"/>
      <c r="F44" s="679"/>
      <c r="G44" s="679"/>
      <c r="H44" s="679"/>
      <c r="I44" s="679"/>
      <c r="J44" s="679"/>
      <c r="K44" s="679"/>
      <c r="L44" s="679"/>
      <c r="M44" s="679"/>
      <c r="N44" s="679"/>
      <c r="O44" s="679"/>
      <c r="P44" s="680"/>
      <c r="Q44" s="922"/>
      <c r="R44" s="923"/>
      <c r="S44" s="923"/>
      <c r="T44" s="923"/>
      <c r="U44" s="923"/>
      <c r="V44" s="923"/>
      <c r="W44" s="923"/>
      <c r="X44" s="923"/>
      <c r="Y44" s="923"/>
      <c r="Z44" s="923"/>
      <c r="AA44" s="923"/>
      <c r="AB44" s="923"/>
      <c r="AC44" s="923"/>
      <c r="AD44" s="923"/>
      <c r="AE44" s="927"/>
      <c r="AF44" s="948"/>
      <c r="AG44" s="682"/>
      <c r="AH44" s="682"/>
      <c r="AI44" s="682"/>
      <c r="AJ44" s="949"/>
      <c r="AK44" s="926"/>
      <c r="AL44" s="923"/>
      <c r="AM44" s="923"/>
      <c r="AN44" s="923"/>
      <c r="AO44" s="923"/>
      <c r="AP44" s="923"/>
      <c r="AQ44" s="923"/>
      <c r="AR44" s="923"/>
      <c r="AS44" s="923"/>
      <c r="AT44" s="923"/>
      <c r="AU44" s="923"/>
      <c r="AV44" s="923"/>
      <c r="AW44" s="923"/>
      <c r="AX44" s="923"/>
      <c r="AY44" s="923"/>
      <c r="AZ44" s="955"/>
      <c r="BA44" s="955"/>
      <c r="BB44" s="955"/>
      <c r="BC44" s="955"/>
      <c r="BD44" s="955"/>
      <c r="BE44" s="924"/>
      <c r="BF44" s="924"/>
      <c r="BG44" s="924"/>
      <c r="BH44" s="924"/>
      <c r="BI44" s="925"/>
      <c r="BJ44" s="56"/>
      <c r="BK44" s="56"/>
      <c r="BL44" s="56"/>
      <c r="BM44" s="56"/>
      <c r="BN44" s="56"/>
      <c r="BO44" s="55"/>
      <c r="BP44" s="55"/>
      <c r="BQ44" s="52">
        <v>38</v>
      </c>
      <c r="BR44" s="72"/>
      <c r="BS44" s="678"/>
      <c r="BT44" s="679"/>
      <c r="BU44" s="679"/>
      <c r="BV44" s="679"/>
      <c r="BW44" s="679"/>
      <c r="BX44" s="679"/>
      <c r="BY44" s="679"/>
      <c r="BZ44" s="679"/>
      <c r="CA44" s="679"/>
      <c r="CB44" s="679"/>
      <c r="CC44" s="679"/>
      <c r="CD44" s="679"/>
      <c r="CE44" s="679"/>
      <c r="CF44" s="679"/>
      <c r="CG44" s="680"/>
      <c r="CH44" s="681"/>
      <c r="CI44" s="682"/>
      <c r="CJ44" s="682"/>
      <c r="CK44" s="682"/>
      <c r="CL44" s="683"/>
      <c r="CM44" s="681"/>
      <c r="CN44" s="682"/>
      <c r="CO44" s="682"/>
      <c r="CP44" s="682"/>
      <c r="CQ44" s="683"/>
      <c r="CR44" s="681"/>
      <c r="CS44" s="682"/>
      <c r="CT44" s="682"/>
      <c r="CU44" s="682"/>
      <c r="CV44" s="683"/>
      <c r="CW44" s="681"/>
      <c r="CX44" s="682"/>
      <c r="CY44" s="682"/>
      <c r="CZ44" s="682"/>
      <c r="DA44" s="683"/>
      <c r="DB44" s="681"/>
      <c r="DC44" s="682"/>
      <c r="DD44" s="682"/>
      <c r="DE44" s="682"/>
      <c r="DF44" s="683"/>
      <c r="DG44" s="681"/>
      <c r="DH44" s="682"/>
      <c r="DI44" s="682"/>
      <c r="DJ44" s="682"/>
      <c r="DK44" s="683"/>
      <c r="DL44" s="681"/>
      <c r="DM44" s="682"/>
      <c r="DN44" s="682"/>
      <c r="DO44" s="682"/>
      <c r="DP44" s="683"/>
      <c r="DQ44" s="681"/>
      <c r="DR44" s="682"/>
      <c r="DS44" s="682"/>
      <c r="DT44" s="682"/>
      <c r="DU44" s="683"/>
      <c r="DV44" s="678"/>
      <c r="DW44" s="679"/>
      <c r="DX44" s="679"/>
      <c r="DY44" s="679"/>
      <c r="DZ44" s="684"/>
      <c r="EA44" s="48"/>
    </row>
    <row r="45" spans="1:131" ht="26.25" customHeight="1" x14ac:dyDescent="0.2">
      <c r="A45" s="52">
        <v>18</v>
      </c>
      <c r="B45" s="678"/>
      <c r="C45" s="679"/>
      <c r="D45" s="679"/>
      <c r="E45" s="679"/>
      <c r="F45" s="679"/>
      <c r="G45" s="679"/>
      <c r="H45" s="679"/>
      <c r="I45" s="679"/>
      <c r="J45" s="679"/>
      <c r="K45" s="679"/>
      <c r="L45" s="679"/>
      <c r="M45" s="679"/>
      <c r="N45" s="679"/>
      <c r="O45" s="679"/>
      <c r="P45" s="680"/>
      <c r="Q45" s="922"/>
      <c r="R45" s="923"/>
      <c r="S45" s="923"/>
      <c r="T45" s="923"/>
      <c r="U45" s="923"/>
      <c r="V45" s="923"/>
      <c r="W45" s="923"/>
      <c r="X45" s="923"/>
      <c r="Y45" s="923"/>
      <c r="Z45" s="923"/>
      <c r="AA45" s="923"/>
      <c r="AB45" s="923"/>
      <c r="AC45" s="923"/>
      <c r="AD45" s="923"/>
      <c r="AE45" s="927"/>
      <c r="AF45" s="948"/>
      <c r="AG45" s="682"/>
      <c r="AH45" s="682"/>
      <c r="AI45" s="682"/>
      <c r="AJ45" s="949"/>
      <c r="AK45" s="926"/>
      <c r="AL45" s="923"/>
      <c r="AM45" s="923"/>
      <c r="AN45" s="923"/>
      <c r="AO45" s="923"/>
      <c r="AP45" s="923"/>
      <c r="AQ45" s="923"/>
      <c r="AR45" s="923"/>
      <c r="AS45" s="923"/>
      <c r="AT45" s="923"/>
      <c r="AU45" s="923"/>
      <c r="AV45" s="923"/>
      <c r="AW45" s="923"/>
      <c r="AX45" s="923"/>
      <c r="AY45" s="923"/>
      <c r="AZ45" s="955"/>
      <c r="BA45" s="955"/>
      <c r="BB45" s="955"/>
      <c r="BC45" s="955"/>
      <c r="BD45" s="955"/>
      <c r="BE45" s="924"/>
      <c r="BF45" s="924"/>
      <c r="BG45" s="924"/>
      <c r="BH45" s="924"/>
      <c r="BI45" s="925"/>
      <c r="BJ45" s="56"/>
      <c r="BK45" s="56"/>
      <c r="BL45" s="56"/>
      <c r="BM45" s="56"/>
      <c r="BN45" s="56"/>
      <c r="BO45" s="55"/>
      <c r="BP45" s="55"/>
      <c r="BQ45" s="52">
        <v>39</v>
      </c>
      <c r="BR45" s="72"/>
      <c r="BS45" s="678"/>
      <c r="BT45" s="679"/>
      <c r="BU45" s="679"/>
      <c r="BV45" s="679"/>
      <c r="BW45" s="679"/>
      <c r="BX45" s="679"/>
      <c r="BY45" s="679"/>
      <c r="BZ45" s="679"/>
      <c r="CA45" s="679"/>
      <c r="CB45" s="679"/>
      <c r="CC45" s="679"/>
      <c r="CD45" s="679"/>
      <c r="CE45" s="679"/>
      <c r="CF45" s="679"/>
      <c r="CG45" s="680"/>
      <c r="CH45" s="681"/>
      <c r="CI45" s="682"/>
      <c r="CJ45" s="682"/>
      <c r="CK45" s="682"/>
      <c r="CL45" s="683"/>
      <c r="CM45" s="681"/>
      <c r="CN45" s="682"/>
      <c r="CO45" s="682"/>
      <c r="CP45" s="682"/>
      <c r="CQ45" s="683"/>
      <c r="CR45" s="681"/>
      <c r="CS45" s="682"/>
      <c r="CT45" s="682"/>
      <c r="CU45" s="682"/>
      <c r="CV45" s="683"/>
      <c r="CW45" s="681"/>
      <c r="CX45" s="682"/>
      <c r="CY45" s="682"/>
      <c r="CZ45" s="682"/>
      <c r="DA45" s="683"/>
      <c r="DB45" s="681"/>
      <c r="DC45" s="682"/>
      <c r="DD45" s="682"/>
      <c r="DE45" s="682"/>
      <c r="DF45" s="683"/>
      <c r="DG45" s="681"/>
      <c r="DH45" s="682"/>
      <c r="DI45" s="682"/>
      <c r="DJ45" s="682"/>
      <c r="DK45" s="683"/>
      <c r="DL45" s="681"/>
      <c r="DM45" s="682"/>
      <c r="DN45" s="682"/>
      <c r="DO45" s="682"/>
      <c r="DP45" s="683"/>
      <c r="DQ45" s="681"/>
      <c r="DR45" s="682"/>
      <c r="DS45" s="682"/>
      <c r="DT45" s="682"/>
      <c r="DU45" s="683"/>
      <c r="DV45" s="678"/>
      <c r="DW45" s="679"/>
      <c r="DX45" s="679"/>
      <c r="DY45" s="679"/>
      <c r="DZ45" s="684"/>
      <c r="EA45" s="48"/>
    </row>
    <row r="46" spans="1:131" ht="26.25" customHeight="1" x14ac:dyDescent="0.2">
      <c r="A46" s="52">
        <v>19</v>
      </c>
      <c r="B46" s="678"/>
      <c r="C46" s="679"/>
      <c r="D46" s="679"/>
      <c r="E46" s="679"/>
      <c r="F46" s="679"/>
      <c r="G46" s="679"/>
      <c r="H46" s="679"/>
      <c r="I46" s="679"/>
      <c r="J46" s="679"/>
      <c r="K46" s="679"/>
      <c r="L46" s="679"/>
      <c r="M46" s="679"/>
      <c r="N46" s="679"/>
      <c r="O46" s="679"/>
      <c r="P46" s="680"/>
      <c r="Q46" s="922"/>
      <c r="R46" s="923"/>
      <c r="S46" s="923"/>
      <c r="T46" s="923"/>
      <c r="U46" s="923"/>
      <c r="V46" s="923"/>
      <c r="W46" s="923"/>
      <c r="X46" s="923"/>
      <c r="Y46" s="923"/>
      <c r="Z46" s="923"/>
      <c r="AA46" s="923"/>
      <c r="AB46" s="923"/>
      <c r="AC46" s="923"/>
      <c r="AD46" s="923"/>
      <c r="AE46" s="927"/>
      <c r="AF46" s="948"/>
      <c r="AG46" s="682"/>
      <c r="AH46" s="682"/>
      <c r="AI46" s="682"/>
      <c r="AJ46" s="949"/>
      <c r="AK46" s="926"/>
      <c r="AL46" s="923"/>
      <c r="AM46" s="923"/>
      <c r="AN46" s="923"/>
      <c r="AO46" s="923"/>
      <c r="AP46" s="923"/>
      <c r="AQ46" s="923"/>
      <c r="AR46" s="923"/>
      <c r="AS46" s="923"/>
      <c r="AT46" s="923"/>
      <c r="AU46" s="923"/>
      <c r="AV46" s="923"/>
      <c r="AW46" s="923"/>
      <c r="AX46" s="923"/>
      <c r="AY46" s="923"/>
      <c r="AZ46" s="955"/>
      <c r="BA46" s="955"/>
      <c r="BB46" s="955"/>
      <c r="BC46" s="955"/>
      <c r="BD46" s="955"/>
      <c r="BE46" s="924"/>
      <c r="BF46" s="924"/>
      <c r="BG46" s="924"/>
      <c r="BH46" s="924"/>
      <c r="BI46" s="925"/>
      <c r="BJ46" s="56"/>
      <c r="BK46" s="56"/>
      <c r="BL46" s="56"/>
      <c r="BM46" s="56"/>
      <c r="BN46" s="56"/>
      <c r="BO46" s="55"/>
      <c r="BP46" s="55"/>
      <c r="BQ46" s="52">
        <v>40</v>
      </c>
      <c r="BR46" s="72"/>
      <c r="BS46" s="678"/>
      <c r="BT46" s="679"/>
      <c r="BU46" s="679"/>
      <c r="BV46" s="679"/>
      <c r="BW46" s="679"/>
      <c r="BX46" s="679"/>
      <c r="BY46" s="679"/>
      <c r="BZ46" s="679"/>
      <c r="CA46" s="679"/>
      <c r="CB46" s="679"/>
      <c r="CC46" s="679"/>
      <c r="CD46" s="679"/>
      <c r="CE46" s="679"/>
      <c r="CF46" s="679"/>
      <c r="CG46" s="680"/>
      <c r="CH46" s="681"/>
      <c r="CI46" s="682"/>
      <c r="CJ46" s="682"/>
      <c r="CK46" s="682"/>
      <c r="CL46" s="683"/>
      <c r="CM46" s="681"/>
      <c r="CN46" s="682"/>
      <c r="CO46" s="682"/>
      <c r="CP46" s="682"/>
      <c r="CQ46" s="683"/>
      <c r="CR46" s="681"/>
      <c r="CS46" s="682"/>
      <c r="CT46" s="682"/>
      <c r="CU46" s="682"/>
      <c r="CV46" s="683"/>
      <c r="CW46" s="681"/>
      <c r="CX46" s="682"/>
      <c r="CY46" s="682"/>
      <c r="CZ46" s="682"/>
      <c r="DA46" s="683"/>
      <c r="DB46" s="681"/>
      <c r="DC46" s="682"/>
      <c r="DD46" s="682"/>
      <c r="DE46" s="682"/>
      <c r="DF46" s="683"/>
      <c r="DG46" s="681"/>
      <c r="DH46" s="682"/>
      <c r="DI46" s="682"/>
      <c r="DJ46" s="682"/>
      <c r="DK46" s="683"/>
      <c r="DL46" s="681"/>
      <c r="DM46" s="682"/>
      <c r="DN46" s="682"/>
      <c r="DO46" s="682"/>
      <c r="DP46" s="683"/>
      <c r="DQ46" s="681"/>
      <c r="DR46" s="682"/>
      <c r="DS46" s="682"/>
      <c r="DT46" s="682"/>
      <c r="DU46" s="683"/>
      <c r="DV46" s="678"/>
      <c r="DW46" s="679"/>
      <c r="DX46" s="679"/>
      <c r="DY46" s="679"/>
      <c r="DZ46" s="684"/>
      <c r="EA46" s="48"/>
    </row>
    <row r="47" spans="1:131" ht="26.25" customHeight="1" x14ac:dyDescent="0.2">
      <c r="A47" s="52">
        <v>20</v>
      </c>
      <c r="B47" s="678"/>
      <c r="C47" s="679"/>
      <c r="D47" s="679"/>
      <c r="E47" s="679"/>
      <c r="F47" s="679"/>
      <c r="G47" s="679"/>
      <c r="H47" s="679"/>
      <c r="I47" s="679"/>
      <c r="J47" s="679"/>
      <c r="K47" s="679"/>
      <c r="L47" s="679"/>
      <c r="M47" s="679"/>
      <c r="N47" s="679"/>
      <c r="O47" s="679"/>
      <c r="P47" s="680"/>
      <c r="Q47" s="922"/>
      <c r="R47" s="923"/>
      <c r="S47" s="923"/>
      <c r="T47" s="923"/>
      <c r="U47" s="923"/>
      <c r="V47" s="923"/>
      <c r="W47" s="923"/>
      <c r="X47" s="923"/>
      <c r="Y47" s="923"/>
      <c r="Z47" s="923"/>
      <c r="AA47" s="923"/>
      <c r="AB47" s="923"/>
      <c r="AC47" s="923"/>
      <c r="AD47" s="923"/>
      <c r="AE47" s="927"/>
      <c r="AF47" s="948"/>
      <c r="AG47" s="682"/>
      <c r="AH47" s="682"/>
      <c r="AI47" s="682"/>
      <c r="AJ47" s="949"/>
      <c r="AK47" s="926"/>
      <c r="AL47" s="923"/>
      <c r="AM47" s="923"/>
      <c r="AN47" s="923"/>
      <c r="AO47" s="923"/>
      <c r="AP47" s="923"/>
      <c r="AQ47" s="923"/>
      <c r="AR47" s="923"/>
      <c r="AS47" s="923"/>
      <c r="AT47" s="923"/>
      <c r="AU47" s="923"/>
      <c r="AV47" s="923"/>
      <c r="AW47" s="923"/>
      <c r="AX47" s="923"/>
      <c r="AY47" s="923"/>
      <c r="AZ47" s="955"/>
      <c r="BA47" s="955"/>
      <c r="BB47" s="955"/>
      <c r="BC47" s="955"/>
      <c r="BD47" s="955"/>
      <c r="BE47" s="924"/>
      <c r="BF47" s="924"/>
      <c r="BG47" s="924"/>
      <c r="BH47" s="924"/>
      <c r="BI47" s="925"/>
      <c r="BJ47" s="56"/>
      <c r="BK47" s="56"/>
      <c r="BL47" s="56"/>
      <c r="BM47" s="56"/>
      <c r="BN47" s="56"/>
      <c r="BO47" s="55"/>
      <c r="BP47" s="55"/>
      <c r="BQ47" s="52">
        <v>41</v>
      </c>
      <c r="BR47" s="72"/>
      <c r="BS47" s="678"/>
      <c r="BT47" s="679"/>
      <c r="BU47" s="679"/>
      <c r="BV47" s="679"/>
      <c r="BW47" s="679"/>
      <c r="BX47" s="679"/>
      <c r="BY47" s="679"/>
      <c r="BZ47" s="679"/>
      <c r="CA47" s="679"/>
      <c r="CB47" s="679"/>
      <c r="CC47" s="679"/>
      <c r="CD47" s="679"/>
      <c r="CE47" s="679"/>
      <c r="CF47" s="679"/>
      <c r="CG47" s="680"/>
      <c r="CH47" s="681"/>
      <c r="CI47" s="682"/>
      <c r="CJ47" s="682"/>
      <c r="CK47" s="682"/>
      <c r="CL47" s="683"/>
      <c r="CM47" s="681"/>
      <c r="CN47" s="682"/>
      <c r="CO47" s="682"/>
      <c r="CP47" s="682"/>
      <c r="CQ47" s="683"/>
      <c r="CR47" s="681"/>
      <c r="CS47" s="682"/>
      <c r="CT47" s="682"/>
      <c r="CU47" s="682"/>
      <c r="CV47" s="683"/>
      <c r="CW47" s="681"/>
      <c r="CX47" s="682"/>
      <c r="CY47" s="682"/>
      <c r="CZ47" s="682"/>
      <c r="DA47" s="683"/>
      <c r="DB47" s="681"/>
      <c r="DC47" s="682"/>
      <c r="DD47" s="682"/>
      <c r="DE47" s="682"/>
      <c r="DF47" s="683"/>
      <c r="DG47" s="681"/>
      <c r="DH47" s="682"/>
      <c r="DI47" s="682"/>
      <c r="DJ47" s="682"/>
      <c r="DK47" s="683"/>
      <c r="DL47" s="681"/>
      <c r="DM47" s="682"/>
      <c r="DN47" s="682"/>
      <c r="DO47" s="682"/>
      <c r="DP47" s="683"/>
      <c r="DQ47" s="681"/>
      <c r="DR47" s="682"/>
      <c r="DS47" s="682"/>
      <c r="DT47" s="682"/>
      <c r="DU47" s="683"/>
      <c r="DV47" s="678"/>
      <c r="DW47" s="679"/>
      <c r="DX47" s="679"/>
      <c r="DY47" s="679"/>
      <c r="DZ47" s="684"/>
      <c r="EA47" s="48"/>
    </row>
    <row r="48" spans="1:131" ht="26.25" customHeight="1" x14ac:dyDescent="0.2">
      <c r="A48" s="52">
        <v>21</v>
      </c>
      <c r="B48" s="678"/>
      <c r="C48" s="679"/>
      <c r="D48" s="679"/>
      <c r="E48" s="679"/>
      <c r="F48" s="679"/>
      <c r="G48" s="679"/>
      <c r="H48" s="679"/>
      <c r="I48" s="679"/>
      <c r="J48" s="679"/>
      <c r="K48" s="679"/>
      <c r="L48" s="679"/>
      <c r="M48" s="679"/>
      <c r="N48" s="679"/>
      <c r="O48" s="679"/>
      <c r="P48" s="680"/>
      <c r="Q48" s="922"/>
      <c r="R48" s="923"/>
      <c r="S48" s="923"/>
      <c r="T48" s="923"/>
      <c r="U48" s="923"/>
      <c r="V48" s="923"/>
      <c r="W48" s="923"/>
      <c r="X48" s="923"/>
      <c r="Y48" s="923"/>
      <c r="Z48" s="923"/>
      <c r="AA48" s="923"/>
      <c r="AB48" s="923"/>
      <c r="AC48" s="923"/>
      <c r="AD48" s="923"/>
      <c r="AE48" s="927"/>
      <c r="AF48" s="948"/>
      <c r="AG48" s="682"/>
      <c r="AH48" s="682"/>
      <c r="AI48" s="682"/>
      <c r="AJ48" s="949"/>
      <c r="AK48" s="926"/>
      <c r="AL48" s="923"/>
      <c r="AM48" s="923"/>
      <c r="AN48" s="923"/>
      <c r="AO48" s="923"/>
      <c r="AP48" s="923"/>
      <c r="AQ48" s="923"/>
      <c r="AR48" s="923"/>
      <c r="AS48" s="923"/>
      <c r="AT48" s="923"/>
      <c r="AU48" s="923"/>
      <c r="AV48" s="923"/>
      <c r="AW48" s="923"/>
      <c r="AX48" s="923"/>
      <c r="AY48" s="923"/>
      <c r="AZ48" s="955"/>
      <c r="BA48" s="955"/>
      <c r="BB48" s="955"/>
      <c r="BC48" s="955"/>
      <c r="BD48" s="955"/>
      <c r="BE48" s="924"/>
      <c r="BF48" s="924"/>
      <c r="BG48" s="924"/>
      <c r="BH48" s="924"/>
      <c r="BI48" s="925"/>
      <c r="BJ48" s="56"/>
      <c r="BK48" s="56"/>
      <c r="BL48" s="56"/>
      <c r="BM48" s="56"/>
      <c r="BN48" s="56"/>
      <c r="BO48" s="55"/>
      <c r="BP48" s="55"/>
      <c r="BQ48" s="52">
        <v>42</v>
      </c>
      <c r="BR48" s="72"/>
      <c r="BS48" s="678"/>
      <c r="BT48" s="679"/>
      <c r="BU48" s="679"/>
      <c r="BV48" s="679"/>
      <c r="BW48" s="679"/>
      <c r="BX48" s="679"/>
      <c r="BY48" s="679"/>
      <c r="BZ48" s="679"/>
      <c r="CA48" s="679"/>
      <c r="CB48" s="679"/>
      <c r="CC48" s="679"/>
      <c r="CD48" s="679"/>
      <c r="CE48" s="679"/>
      <c r="CF48" s="679"/>
      <c r="CG48" s="680"/>
      <c r="CH48" s="681"/>
      <c r="CI48" s="682"/>
      <c r="CJ48" s="682"/>
      <c r="CK48" s="682"/>
      <c r="CL48" s="683"/>
      <c r="CM48" s="681"/>
      <c r="CN48" s="682"/>
      <c r="CO48" s="682"/>
      <c r="CP48" s="682"/>
      <c r="CQ48" s="683"/>
      <c r="CR48" s="681"/>
      <c r="CS48" s="682"/>
      <c r="CT48" s="682"/>
      <c r="CU48" s="682"/>
      <c r="CV48" s="683"/>
      <c r="CW48" s="681"/>
      <c r="CX48" s="682"/>
      <c r="CY48" s="682"/>
      <c r="CZ48" s="682"/>
      <c r="DA48" s="683"/>
      <c r="DB48" s="681"/>
      <c r="DC48" s="682"/>
      <c r="DD48" s="682"/>
      <c r="DE48" s="682"/>
      <c r="DF48" s="683"/>
      <c r="DG48" s="681"/>
      <c r="DH48" s="682"/>
      <c r="DI48" s="682"/>
      <c r="DJ48" s="682"/>
      <c r="DK48" s="683"/>
      <c r="DL48" s="681"/>
      <c r="DM48" s="682"/>
      <c r="DN48" s="682"/>
      <c r="DO48" s="682"/>
      <c r="DP48" s="683"/>
      <c r="DQ48" s="681"/>
      <c r="DR48" s="682"/>
      <c r="DS48" s="682"/>
      <c r="DT48" s="682"/>
      <c r="DU48" s="683"/>
      <c r="DV48" s="678"/>
      <c r="DW48" s="679"/>
      <c r="DX48" s="679"/>
      <c r="DY48" s="679"/>
      <c r="DZ48" s="684"/>
      <c r="EA48" s="48"/>
    </row>
    <row r="49" spans="1:131" ht="26.25" customHeight="1" x14ac:dyDescent="0.2">
      <c r="A49" s="52">
        <v>22</v>
      </c>
      <c r="B49" s="678"/>
      <c r="C49" s="679"/>
      <c r="D49" s="679"/>
      <c r="E49" s="679"/>
      <c r="F49" s="679"/>
      <c r="G49" s="679"/>
      <c r="H49" s="679"/>
      <c r="I49" s="679"/>
      <c r="J49" s="679"/>
      <c r="K49" s="679"/>
      <c r="L49" s="679"/>
      <c r="M49" s="679"/>
      <c r="N49" s="679"/>
      <c r="O49" s="679"/>
      <c r="P49" s="680"/>
      <c r="Q49" s="922"/>
      <c r="R49" s="923"/>
      <c r="S49" s="923"/>
      <c r="T49" s="923"/>
      <c r="U49" s="923"/>
      <c r="V49" s="923"/>
      <c r="W49" s="923"/>
      <c r="X49" s="923"/>
      <c r="Y49" s="923"/>
      <c r="Z49" s="923"/>
      <c r="AA49" s="923"/>
      <c r="AB49" s="923"/>
      <c r="AC49" s="923"/>
      <c r="AD49" s="923"/>
      <c r="AE49" s="927"/>
      <c r="AF49" s="948"/>
      <c r="AG49" s="682"/>
      <c r="AH49" s="682"/>
      <c r="AI49" s="682"/>
      <c r="AJ49" s="949"/>
      <c r="AK49" s="926"/>
      <c r="AL49" s="923"/>
      <c r="AM49" s="923"/>
      <c r="AN49" s="923"/>
      <c r="AO49" s="923"/>
      <c r="AP49" s="923"/>
      <c r="AQ49" s="923"/>
      <c r="AR49" s="923"/>
      <c r="AS49" s="923"/>
      <c r="AT49" s="923"/>
      <c r="AU49" s="923"/>
      <c r="AV49" s="923"/>
      <c r="AW49" s="923"/>
      <c r="AX49" s="923"/>
      <c r="AY49" s="923"/>
      <c r="AZ49" s="955"/>
      <c r="BA49" s="955"/>
      <c r="BB49" s="955"/>
      <c r="BC49" s="955"/>
      <c r="BD49" s="955"/>
      <c r="BE49" s="924"/>
      <c r="BF49" s="924"/>
      <c r="BG49" s="924"/>
      <c r="BH49" s="924"/>
      <c r="BI49" s="925"/>
      <c r="BJ49" s="56"/>
      <c r="BK49" s="56"/>
      <c r="BL49" s="56"/>
      <c r="BM49" s="56"/>
      <c r="BN49" s="56"/>
      <c r="BO49" s="55"/>
      <c r="BP49" s="55"/>
      <c r="BQ49" s="52">
        <v>43</v>
      </c>
      <c r="BR49" s="72"/>
      <c r="BS49" s="678"/>
      <c r="BT49" s="679"/>
      <c r="BU49" s="679"/>
      <c r="BV49" s="679"/>
      <c r="BW49" s="679"/>
      <c r="BX49" s="679"/>
      <c r="BY49" s="679"/>
      <c r="BZ49" s="679"/>
      <c r="CA49" s="679"/>
      <c r="CB49" s="679"/>
      <c r="CC49" s="679"/>
      <c r="CD49" s="679"/>
      <c r="CE49" s="679"/>
      <c r="CF49" s="679"/>
      <c r="CG49" s="680"/>
      <c r="CH49" s="681"/>
      <c r="CI49" s="682"/>
      <c r="CJ49" s="682"/>
      <c r="CK49" s="682"/>
      <c r="CL49" s="683"/>
      <c r="CM49" s="681"/>
      <c r="CN49" s="682"/>
      <c r="CO49" s="682"/>
      <c r="CP49" s="682"/>
      <c r="CQ49" s="683"/>
      <c r="CR49" s="681"/>
      <c r="CS49" s="682"/>
      <c r="CT49" s="682"/>
      <c r="CU49" s="682"/>
      <c r="CV49" s="683"/>
      <c r="CW49" s="681"/>
      <c r="CX49" s="682"/>
      <c r="CY49" s="682"/>
      <c r="CZ49" s="682"/>
      <c r="DA49" s="683"/>
      <c r="DB49" s="681"/>
      <c r="DC49" s="682"/>
      <c r="DD49" s="682"/>
      <c r="DE49" s="682"/>
      <c r="DF49" s="683"/>
      <c r="DG49" s="681"/>
      <c r="DH49" s="682"/>
      <c r="DI49" s="682"/>
      <c r="DJ49" s="682"/>
      <c r="DK49" s="683"/>
      <c r="DL49" s="681"/>
      <c r="DM49" s="682"/>
      <c r="DN49" s="682"/>
      <c r="DO49" s="682"/>
      <c r="DP49" s="683"/>
      <c r="DQ49" s="681"/>
      <c r="DR49" s="682"/>
      <c r="DS49" s="682"/>
      <c r="DT49" s="682"/>
      <c r="DU49" s="683"/>
      <c r="DV49" s="678"/>
      <c r="DW49" s="679"/>
      <c r="DX49" s="679"/>
      <c r="DY49" s="679"/>
      <c r="DZ49" s="684"/>
      <c r="EA49" s="48"/>
    </row>
    <row r="50" spans="1:131" ht="26.25" customHeight="1" x14ac:dyDescent="0.2">
      <c r="A50" s="52">
        <v>23</v>
      </c>
      <c r="B50" s="678"/>
      <c r="C50" s="679"/>
      <c r="D50" s="679"/>
      <c r="E50" s="679"/>
      <c r="F50" s="679"/>
      <c r="G50" s="679"/>
      <c r="H50" s="679"/>
      <c r="I50" s="679"/>
      <c r="J50" s="679"/>
      <c r="K50" s="679"/>
      <c r="L50" s="679"/>
      <c r="M50" s="679"/>
      <c r="N50" s="679"/>
      <c r="O50" s="679"/>
      <c r="P50" s="680"/>
      <c r="Q50" s="945"/>
      <c r="R50" s="946"/>
      <c r="S50" s="946"/>
      <c r="T50" s="946"/>
      <c r="U50" s="946"/>
      <c r="V50" s="946"/>
      <c r="W50" s="946"/>
      <c r="X50" s="946"/>
      <c r="Y50" s="946"/>
      <c r="Z50" s="946"/>
      <c r="AA50" s="946"/>
      <c r="AB50" s="946"/>
      <c r="AC50" s="946"/>
      <c r="AD50" s="946"/>
      <c r="AE50" s="947"/>
      <c r="AF50" s="948"/>
      <c r="AG50" s="682"/>
      <c r="AH50" s="682"/>
      <c r="AI50" s="682"/>
      <c r="AJ50" s="949"/>
      <c r="AK50" s="950"/>
      <c r="AL50" s="946"/>
      <c r="AM50" s="946"/>
      <c r="AN50" s="946"/>
      <c r="AO50" s="946"/>
      <c r="AP50" s="946"/>
      <c r="AQ50" s="946"/>
      <c r="AR50" s="946"/>
      <c r="AS50" s="946"/>
      <c r="AT50" s="946"/>
      <c r="AU50" s="946"/>
      <c r="AV50" s="946"/>
      <c r="AW50" s="946"/>
      <c r="AX50" s="946"/>
      <c r="AY50" s="946"/>
      <c r="AZ50" s="951"/>
      <c r="BA50" s="951"/>
      <c r="BB50" s="951"/>
      <c r="BC50" s="951"/>
      <c r="BD50" s="951"/>
      <c r="BE50" s="924"/>
      <c r="BF50" s="924"/>
      <c r="BG50" s="924"/>
      <c r="BH50" s="924"/>
      <c r="BI50" s="925"/>
      <c r="BJ50" s="56"/>
      <c r="BK50" s="56"/>
      <c r="BL50" s="56"/>
      <c r="BM50" s="56"/>
      <c r="BN50" s="56"/>
      <c r="BO50" s="55"/>
      <c r="BP50" s="55"/>
      <c r="BQ50" s="52">
        <v>44</v>
      </c>
      <c r="BR50" s="72"/>
      <c r="BS50" s="678"/>
      <c r="BT50" s="679"/>
      <c r="BU50" s="679"/>
      <c r="BV50" s="679"/>
      <c r="BW50" s="679"/>
      <c r="BX50" s="679"/>
      <c r="BY50" s="679"/>
      <c r="BZ50" s="679"/>
      <c r="CA50" s="679"/>
      <c r="CB50" s="679"/>
      <c r="CC50" s="679"/>
      <c r="CD50" s="679"/>
      <c r="CE50" s="679"/>
      <c r="CF50" s="679"/>
      <c r="CG50" s="680"/>
      <c r="CH50" s="681"/>
      <c r="CI50" s="682"/>
      <c r="CJ50" s="682"/>
      <c r="CK50" s="682"/>
      <c r="CL50" s="683"/>
      <c r="CM50" s="681"/>
      <c r="CN50" s="682"/>
      <c r="CO50" s="682"/>
      <c r="CP50" s="682"/>
      <c r="CQ50" s="683"/>
      <c r="CR50" s="681"/>
      <c r="CS50" s="682"/>
      <c r="CT50" s="682"/>
      <c r="CU50" s="682"/>
      <c r="CV50" s="683"/>
      <c r="CW50" s="681"/>
      <c r="CX50" s="682"/>
      <c r="CY50" s="682"/>
      <c r="CZ50" s="682"/>
      <c r="DA50" s="683"/>
      <c r="DB50" s="681"/>
      <c r="DC50" s="682"/>
      <c r="DD50" s="682"/>
      <c r="DE50" s="682"/>
      <c r="DF50" s="683"/>
      <c r="DG50" s="681"/>
      <c r="DH50" s="682"/>
      <c r="DI50" s="682"/>
      <c r="DJ50" s="682"/>
      <c r="DK50" s="683"/>
      <c r="DL50" s="681"/>
      <c r="DM50" s="682"/>
      <c r="DN50" s="682"/>
      <c r="DO50" s="682"/>
      <c r="DP50" s="683"/>
      <c r="DQ50" s="681"/>
      <c r="DR50" s="682"/>
      <c r="DS50" s="682"/>
      <c r="DT50" s="682"/>
      <c r="DU50" s="683"/>
      <c r="DV50" s="678"/>
      <c r="DW50" s="679"/>
      <c r="DX50" s="679"/>
      <c r="DY50" s="679"/>
      <c r="DZ50" s="684"/>
      <c r="EA50" s="48"/>
    </row>
    <row r="51" spans="1:131" ht="26.25" customHeight="1" x14ac:dyDescent="0.2">
      <c r="A51" s="52">
        <v>24</v>
      </c>
      <c r="B51" s="678"/>
      <c r="C51" s="679"/>
      <c r="D51" s="679"/>
      <c r="E51" s="679"/>
      <c r="F51" s="679"/>
      <c r="G51" s="679"/>
      <c r="H51" s="679"/>
      <c r="I51" s="679"/>
      <c r="J51" s="679"/>
      <c r="K51" s="679"/>
      <c r="L51" s="679"/>
      <c r="M51" s="679"/>
      <c r="N51" s="679"/>
      <c r="O51" s="679"/>
      <c r="P51" s="680"/>
      <c r="Q51" s="945"/>
      <c r="R51" s="946"/>
      <c r="S51" s="946"/>
      <c r="T51" s="946"/>
      <c r="U51" s="946"/>
      <c r="V51" s="946"/>
      <c r="W51" s="946"/>
      <c r="X51" s="946"/>
      <c r="Y51" s="946"/>
      <c r="Z51" s="946"/>
      <c r="AA51" s="946"/>
      <c r="AB51" s="946"/>
      <c r="AC51" s="946"/>
      <c r="AD51" s="946"/>
      <c r="AE51" s="947"/>
      <c r="AF51" s="948"/>
      <c r="AG51" s="682"/>
      <c r="AH51" s="682"/>
      <c r="AI51" s="682"/>
      <c r="AJ51" s="949"/>
      <c r="AK51" s="950"/>
      <c r="AL51" s="946"/>
      <c r="AM51" s="946"/>
      <c r="AN51" s="946"/>
      <c r="AO51" s="946"/>
      <c r="AP51" s="946"/>
      <c r="AQ51" s="946"/>
      <c r="AR51" s="946"/>
      <c r="AS51" s="946"/>
      <c r="AT51" s="946"/>
      <c r="AU51" s="946"/>
      <c r="AV51" s="946"/>
      <c r="AW51" s="946"/>
      <c r="AX51" s="946"/>
      <c r="AY51" s="946"/>
      <c r="AZ51" s="951"/>
      <c r="BA51" s="951"/>
      <c r="BB51" s="951"/>
      <c r="BC51" s="951"/>
      <c r="BD51" s="951"/>
      <c r="BE51" s="924"/>
      <c r="BF51" s="924"/>
      <c r="BG51" s="924"/>
      <c r="BH51" s="924"/>
      <c r="BI51" s="925"/>
      <c r="BJ51" s="56"/>
      <c r="BK51" s="56"/>
      <c r="BL51" s="56"/>
      <c r="BM51" s="56"/>
      <c r="BN51" s="56"/>
      <c r="BO51" s="55"/>
      <c r="BP51" s="55"/>
      <c r="BQ51" s="52">
        <v>45</v>
      </c>
      <c r="BR51" s="72"/>
      <c r="BS51" s="678"/>
      <c r="BT51" s="679"/>
      <c r="BU51" s="679"/>
      <c r="BV51" s="679"/>
      <c r="BW51" s="679"/>
      <c r="BX51" s="679"/>
      <c r="BY51" s="679"/>
      <c r="BZ51" s="679"/>
      <c r="CA51" s="679"/>
      <c r="CB51" s="679"/>
      <c r="CC51" s="679"/>
      <c r="CD51" s="679"/>
      <c r="CE51" s="679"/>
      <c r="CF51" s="679"/>
      <c r="CG51" s="680"/>
      <c r="CH51" s="681"/>
      <c r="CI51" s="682"/>
      <c r="CJ51" s="682"/>
      <c r="CK51" s="682"/>
      <c r="CL51" s="683"/>
      <c r="CM51" s="681"/>
      <c r="CN51" s="682"/>
      <c r="CO51" s="682"/>
      <c r="CP51" s="682"/>
      <c r="CQ51" s="683"/>
      <c r="CR51" s="681"/>
      <c r="CS51" s="682"/>
      <c r="CT51" s="682"/>
      <c r="CU51" s="682"/>
      <c r="CV51" s="683"/>
      <c r="CW51" s="681"/>
      <c r="CX51" s="682"/>
      <c r="CY51" s="682"/>
      <c r="CZ51" s="682"/>
      <c r="DA51" s="683"/>
      <c r="DB51" s="681"/>
      <c r="DC51" s="682"/>
      <c r="DD51" s="682"/>
      <c r="DE51" s="682"/>
      <c r="DF51" s="683"/>
      <c r="DG51" s="681"/>
      <c r="DH51" s="682"/>
      <c r="DI51" s="682"/>
      <c r="DJ51" s="682"/>
      <c r="DK51" s="683"/>
      <c r="DL51" s="681"/>
      <c r="DM51" s="682"/>
      <c r="DN51" s="682"/>
      <c r="DO51" s="682"/>
      <c r="DP51" s="683"/>
      <c r="DQ51" s="681"/>
      <c r="DR51" s="682"/>
      <c r="DS51" s="682"/>
      <c r="DT51" s="682"/>
      <c r="DU51" s="683"/>
      <c r="DV51" s="678"/>
      <c r="DW51" s="679"/>
      <c r="DX51" s="679"/>
      <c r="DY51" s="679"/>
      <c r="DZ51" s="684"/>
      <c r="EA51" s="48"/>
    </row>
    <row r="52" spans="1:131" ht="26.25" customHeight="1" x14ac:dyDescent="0.2">
      <c r="A52" s="52">
        <v>25</v>
      </c>
      <c r="B52" s="678"/>
      <c r="C52" s="679"/>
      <c r="D52" s="679"/>
      <c r="E52" s="679"/>
      <c r="F52" s="679"/>
      <c r="G52" s="679"/>
      <c r="H52" s="679"/>
      <c r="I52" s="679"/>
      <c r="J52" s="679"/>
      <c r="K52" s="679"/>
      <c r="L52" s="679"/>
      <c r="M52" s="679"/>
      <c r="N52" s="679"/>
      <c r="O52" s="679"/>
      <c r="P52" s="680"/>
      <c r="Q52" s="945"/>
      <c r="R52" s="946"/>
      <c r="S52" s="946"/>
      <c r="T52" s="946"/>
      <c r="U52" s="946"/>
      <c r="V52" s="946"/>
      <c r="W52" s="946"/>
      <c r="X52" s="946"/>
      <c r="Y52" s="946"/>
      <c r="Z52" s="946"/>
      <c r="AA52" s="946"/>
      <c r="AB52" s="946"/>
      <c r="AC52" s="946"/>
      <c r="AD52" s="946"/>
      <c r="AE52" s="947"/>
      <c r="AF52" s="948"/>
      <c r="AG52" s="682"/>
      <c r="AH52" s="682"/>
      <c r="AI52" s="682"/>
      <c r="AJ52" s="949"/>
      <c r="AK52" s="950"/>
      <c r="AL52" s="946"/>
      <c r="AM52" s="946"/>
      <c r="AN52" s="946"/>
      <c r="AO52" s="946"/>
      <c r="AP52" s="946"/>
      <c r="AQ52" s="946"/>
      <c r="AR52" s="946"/>
      <c r="AS52" s="946"/>
      <c r="AT52" s="946"/>
      <c r="AU52" s="946"/>
      <c r="AV52" s="946"/>
      <c r="AW52" s="946"/>
      <c r="AX52" s="946"/>
      <c r="AY52" s="946"/>
      <c r="AZ52" s="951"/>
      <c r="BA52" s="951"/>
      <c r="BB52" s="951"/>
      <c r="BC52" s="951"/>
      <c r="BD52" s="951"/>
      <c r="BE52" s="924"/>
      <c r="BF52" s="924"/>
      <c r="BG52" s="924"/>
      <c r="BH52" s="924"/>
      <c r="BI52" s="925"/>
      <c r="BJ52" s="56"/>
      <c r="BK52" s="56"/>
      <c r="BL52" s="56"/>
      <c r="BM52" s="56"/>
      <c r="BN52" s="56"/>
      <c r="BO52" s="55"/>
      <c r="BP52" s="55"/>
      <c r="BQ52" s="52">
        <v>46</v>
      </c>
      <c r="BR52" s="72"/>
      <c r="BS52" s="678"/>
      <c r="BT52" s="679"/>
      <c r="BU52" s="679"/>
      <c r="BV52" s="679"/>
      <c r="BW52" s="679"/>
      <c r="BX52" s="679"/>
      <c r="BY52" s="679"/>
      <c r="BZ52" s="679"/>
      <c r="CA52" s="679"/>
      <c r="CB52" s="679"/>
      <c r="CC52" s="679"/>
      <c r="CD52" s="679"/>
      <c r="CE52" s="679"/>
      <c r="CF52" s="679"/>
      <c r="CG52" s="680"/>
      <c r="CH52" s="681"/>
      <c r="CI52" s="682"/>
      <c r="CJ52" s="682"/>
      <c r="CK52" s="682"/>
      <c r="CL52" s="683"/>
      <c r="CM52" s="681"/>
      <c r="CN52" s="682"/>
      <c r="CO52" s="682"/>
      <c r="CP52" s="682"/>
      <c r="CQ52" s="683"/>
      <c r="CR52" s="681"/>
      <c r="CS52" s="682"/>
      <c r="CT52" s="682"/>
      <c r="CU52" s="682"/>
      <c r="CV52" s="683"/>
      <c r="CW52" s="681"/>
      <c r="CX52" s="682"/>
      <c r="CY52" s="682"/>
      <c r="CZ52" s="682"/>
      <c r="DA52" s="683"/>
      <c r="DB52" s="681"/>
      <c r="DC52" s="682"/>
      <c r="DD52" s="682"/>
      <c r="DE52" s="682"/>
      <c r="DF52" s="683"/>
      <c r="DG52" s="681"/>
      <c r="DH52" s="682"/>
      <c r="DI52" s="682"/>
      <c r="DJ52" s="682"/>
      <c r="DK52" s="683"/>
      <c r="DL52" s="681"/>
      <c r="DM52" s="682"/>
      <c r="DN52" s="682"/>
      <c r="DO52" s="682"/>
      <c r="DP52" s="683"/>
      <c r="DQ52" s="681"/>
      <c r="DR52" s="682"/>
      <c r="DS52" s="682"/>
      <c r="DT52" s="682"/>
      <c r="DU52" s="683"/>
      <c r="DV52" s="678"/>
      <c r="DW52" s="679"/>
      <c r="DX52" s="679"/>
      <c r="DY52" s="679"/>
      <c r="DZ52" s="684"/>
      <c r="EA52" s="48"/>
    </row>
    <row r="53" spans="1:131" ht="26.25" customHeight="1" x14ac:dyDescent="0.2">
      <c r="A53" s="52">
        <v>26</v>
      </c>
      <c r="B53" s="678"/>
      <c r="C53" s="679"/>
      <c r="D53" s="679"/>
      <c r="E53" s="679"/>
      <c r="F53" s="679"/>
      <c r="G53" s="679"/>
      <c r="H53" s="679"/>
      <c r="I53" s="679"/>
      <c r="J53" s="679"/>
      <c r="K53" s="679"/>
      <c r="L53" s="679"/>
      <c r="M53" s="679"/>
      <c r="N53" s="679"/>
      <c r="O53" s="679"/>
      <c r="P53" s="680"/>
      <c r="Q53" s="945"/>
      <c r="R53" s="946"/>
      <c r="S53" s="946"/>
      <c r="T53" s="946"/>
      <c r="U53" s="946"/>
      <c r="V53" s="946"/>
      <c r="W53" s="946"/>
      <c r="X53" s="946"/>
      <c r="Y53" s="946"/>
      <c r="Z53" s="946"/>
      <c r="AA53" s="946"/>
      <c r="AB53" s="946"/>
      <c r="AC53" s="946"/>
      <c r="AD53" s="946"/>
      <c r="AE53" s="947"/>
      <c r="AF53" s="948"/>
      <c r="AG53" s="682"/>
      <c r="AH53" s="682"/>
      <c r="AI53" s="682"/>
      <c r="AJ53" s="949"/>
      <c r="AK53" s="950"/>
      <c r="AL53" s="946"/>
      <c r="AM53" s="946"/>
      <c r="AN53" s="946"/>
      <c r="AO53" s="946"/>
      <c r="AP53" s="946"/>
      <c r="AQ53" s="946"/>
      <c r="AR53" s="946"/>
      <c r="AS53" s="946"/>
      <c r="AT53" s="946"/>
      <c r="AU53" s="946"/>
      <c r="AV53" s="946"/>
      <c r="AW53" s="946"/>
      <c r="AX53" s="946"/>
      <c r="AY53" s="946"/>
      <c r="AZ53" s="951"/>
      <c r="BA53" s="951"/>
      <c r="BB53" s="951"/>
      <c r="BC53" s="951"/>
      <c r="BD53" s="951"/>
      <c r="BE53" s="924"/>
      <c r="BF53" s="924"/>
      <c r="BG53" s="924"/>
      <c r="BH53" s="924"/>
      <c r="BI53" s="925"/>
      <c r="BJ53" s="56"/>
      <c r="BK53" s="56"/>
      <c r="BL53" s="56"/>
      <c r="BM53" s="56"/>
      <c r="BN53" s="56"/>
      <c r="BO53" s="55"/>
      <c r="BP53" s="55"/>
      <c r="BQ53" s="52">
        <v>47</v>
      </c>
      <c r="BR53" s="72"/>
      <c r="BS53" s="678"/>
      <c r="BT53" s="679"/>
      <c r="BU53" s="679"/>
      <c r="BV53" s="679"/>
      <c r="BW53" s="679"/>
      <c r="BX53" s="679"/>
      <c r="BY53" s="679"/>
      <c r="BZ53" s="679"/>
      <c r="CA53" s="679"/>
      <c r="CB53" s="679"/>
      <c r="CC53" s="679"/>
      <c r="CD53" s="679"/>
      <c r="CE53" s="679"/>
      <c r="CF53" s="679"/>
      <c r="CG53" s="680"/>
      <c r="CH53" s="681"/>
      <c r="CI53" s="682"/>
      <c r="CJ53" s="682"/>
      <c r="CK53" s="682"/>
      <c r="CL53" s="683"/>
      <c r="CM53" s="681"/>
      <c r="CN53" s="682"/>
      <c r="CO53" s="682"/>
      <c r="CP53" s="682"/>
      <c r="CQ53" s="683"/>
      <c r="CR53" s="681"/>
      <c r="CS53" s="682"/>
      <c r="CT53" s="682"/>
      <c r="CU53" s="682"/>
      <c r="CV53" s="683"/>
      <c r="CW53" s="681"/>
      <c r="CX53" s="682"/>
      <c r="CY53" s="682"/>
      <c r="CZ53" s="682"/>
      <c r="DA53" s="683"/>
      <c r="DB53" s="681"/>
      <c r="DC53" s="682"/>
      <c r="DD53" s="682"/>
      <c r="DE53" s="682"/>
      <c r="DF53" s="683"/>
      <c r="DG53" s="681"/>
      <c r="DH53" s="682"/>
      <c r="DI53" s="682"/>
      <c r="DJ53" s="682"/>
      <c r="DK53" s="683"/>
      <c r="DL53" s="681"/>
      <c r="DM53" s="682"/>
      <c r="DN53" s="682"/>
      <c r="DO53" s="682"/>
      <c r="DP53" s="683"/>
      <c r="DQ53" s="681"/>
      <c r="DR53" s="682"/>
      <c r="DS53" s="682"/>
      <c r="DT53" s="682"/>
      <c r="DU53" s="683"/>
      <c r="DV53" s="678"/>
      <c r="DW53" s="679"/>
      <c r="DX53" s="679"/>
      <c r="DY53" s="679"/>
      <c r="DZ53" s="684"/>
      <c r="EA53" s="48"/>
    </row>
    <row r="54" spans="1:131" ht="26.25" customHeight="1" x14ac:dyDescent="0.2">
      <c r="A54" s="52">
        <v>27</v>
      </c>
      <c r="B54" s="678"/>
      <c r="C54" s="679"/>
      <c r="D54" s="679"/>
      <c r="E54" s="679"/>
      <c r="F54" s="679"/>
      <c r="G54" s="679"/>
      <c r="H54" s="679"/>
      <c r="I54" s="679"/>
      <c r="J54" s="679"/>
      <c r="K54" s="679"/>
      <c r="L54" s="679"/>
      <c r="M54" s="679"/>
      <c r="N54" s="679"/>
      <c r="O54" s="679"/>
      <c r="P54" s="680"/>
      <c r="Q54" s="945"/>
      <c r="R54" s="946"/>
      <c r="S54" s="946"/>
      <c r="T54" s="946"/>
      <c r="U54" s="946"/>
      <c r="V54" s="946"/>
      <c r="W54" s="946"/>
      <c r="X54" s="946"/>
      <c r="Y54" s="946"/>
      <c r="Z54" s="946"/>
      <c r="AA54" s="946"/>
      <c r="AB54" s="946"/>
      <c r="AC54" s="946"/>
      <c r="AD54" s="946"/>
      <c r="AE54" s="947"/>
      <c r="AF54" s="948"/>
      <c r="AG54" s="682"/>
      <c r="AH54" s="682"/>
      <c r="AI54" s="682"/>
      <c r="AJ54" s="949"/>
      <c r="AK54" s="950"/>
      <c r="AL54" s="946"/>
      <c r="AM54" s="946"/>
      <c r="AN54" s="946"/>
      <c r="AO54" s="946"/>
      <c r="AP54" s="946"/>
      <c r="AQ54" s="946"/>
      <c r="AR54" s="946"/>
      <c r="AS54" s="946"/>
      <c r="AT54" s="946"/>
      <c r="AU54" s="946"/>
      <c r="AV54" s="946"/>
      <c r="AW54" s="946"/>
      <c r="AX54" s="946"/>
      <c r="AY54" s="946"/>
      <c r="AZ54" s="951"/>
      <c r="BA54" s="951"/>
      <c r="BB54" s="951"/>
      <c r="BC54" s="951"/>
      <c r="BD54" s="951"/>
      <c r="BE54" s="924"/>
      <c r="BF54" s="924"/>
      <c r="BG54" s="924"/>
      <c r="BH54" s="924"/>
      <c r="BI54" s="925"/>
      <c r="BJ54" s="56"/>
      <c r="BK54" s="56"/>
      <c r="BL54" s="56"/>
      <c r="BM54" s="56"/>
      <c r="BN54" s="56"/>
      <c r="BO54" s="55"/>
      <c r="BP54" s="55"/>
      <c r="BQ54" s="52">
        <v>48</v>
      </c>
      <c r="BR54" s="72"/>
      <c r="BS54" s="678"/>
      <c r="BT54" s="679"/>
      <c r="BU54" s="679"/>
      <c r="BV54" s="679"/>
      <c r="BW54" s="679"/>
      <c r="BX54" s="679"/>
      <c r="BY54" s="679"/>
      <c r="BZ54" s="679"/>
      <c r="CA54" s="679"/>
      <c r="CB54" s="679"/>
      <c r="CC54" s="679"/>
      <c r="CD54" s="679"/>
      <c r="CE54" s="679"/>
      <c r="CF54" s="679"/>
      <c r="CG54" s="680"/>
      <c r="CH54" s="681"/>
      <c r="CI54" s="682"/>
      <c r="CJ54" s="682"/>
      <c r="CK54" s="682"/>
      <c r="CL54" s="683"/>
      <c r="CM54" s="681"/>
      <c r="CN54" s="682"/>
      <c r="CO54" s="682"/>
      <c r="CP54" s="682"/>
      <c r="CQ54" s="683"/>
      <c r="CR54" s="681"/>
      <c r="CS54" s="682"/>
      <c r="CT54" s="682"/>
      <c r="CU54" s="682"/>
      <c r="CV54" s="683"/>
      <c r="CW54" s="681"/>
      <c r="CX54" s="682"/>
      <c r="CY54" s="682"/>
      <c r="CZ54" s="682"/>
      <c r="DA54" s="683"/>
      <c r="DB54" s="681"/>
      <c r="DC54" s="682"/>
      <c r="DD54" s="682"/>
      <c r="DE54" s="682"/>
      <c r="DF54" s="683"/>
      <c r="DG54" s="681"/>
      <c r="DH54" s="682"/>
      <c r="DI54" s="682"/>
      <c r="DJ54" s="682"/>
      <c r="DK54" s="683"/>
      <c r="DL54" s="681"/>
      <c r="DM54" s="682"/>
      <c r="DN54" s="682"/>
      <c r="DO54" s="682"/>
      <c r="DP54" s="683"/>
      <c r="DQ54" s="681"/>
      <c r="DR54" s="682"/>
      <c r="DS54" s="682"/>
      <c r="DT54" s="682"/>
      <c r="DU54" s="683"/>
      <c r="DV54" s="678"/>
      <c r="DW54" s="679"/>
      <c r="DX54" s="679"/>
      <c r="DY54" s="679"/>
      <c r="DZ54" s="684"/>
      <c r="EA54" s="48"/>
    </row>
    <row r="55" spans="1:131" ht="26.25" customHeight="1" x14ac:dyDescent="0.2">
      <c r="A55" s="52">
        <v>28</v>
      </c>
      <c r="B55" s="678"/>
      <c r="C55" s="679"/>
      <c r="D55" s="679"/>
      <c r="E55" s="679"/>
      <c r="F55" s="679"/>
      <c r="G55" s="679"/>
      <c r="H55" s="679"/>
      <c r="I55" s="679"/>
      <c r="J55" s="679"/>
      <c r="K55" s="679"/>
      <c r="L55" s="679"/>
      <c r="M55" s="679"/>
      <c r="N55" s="679"/>
      <c r="O55" s="679"/>
      <c r="P55" s="680"/>
      <c r="Q55" s="945"/>
      <c r="R55" s="946"/>
      <c r="S55" s="946"/>
      <c r="T55" s="946"/>
      <c r="U55" s="946"/>
      <c r="V55" s="946"/>
      <c r="W55" s="946"/>
      <c r="X55" s="946"/>
      <c r="Y55" s="946"/>
      <c r="Z55" s="946"/>
      <c r="AA55" s="946"/>
      <c r="AB55" s="946"/>
      <c r="AC55" s="946"/>
      <c r="AD55" s="946"/>
      <c r="AE55" s="947"/>
      <c r="AF55" s="948"/>
      <c r="AG55" s="682"/>
      <c r="AH55" s="682"/>
      <c r="AI55" s="682"/>
      <c r="AJ55" s="949"/>
      <c r="AK55" s="950"/>
      <c r="AL55" s="946"/>
      <c r="AM55" s="946"/>
      <c r="AN55" s="946"/>
      <c r="AO55" s="946"/>
      <c r="AP55" s="946"/>
      <c r="AQ55" s="946"/>
      <c r="AR55" s="946"/>
      <c r="AS55" s="946"/>
      <c r="AT55" s="946"/>
      <c r="AU55" s="946"/>
      <c r="AV55" s="946"/>
      <c r="AW55" s="946"/>
      <c r="AX55" s="946"/>
      <c r="AY55" s="946"/>
      <c r="AZ55" s="951"/>
      <c r="BA55" s="951"/>
      <c r="BB55" s="951"/>
      <c r="BC55" s="951"/>
      <c r="BD55" s="951"/>
      <c r="BE55" s="924"/>
      <c r="BF55" s="924"/>
      <c r="BG55" s="924"/>
      <c r="BH55" s="924"/>
      <c r="BI55" s="925"/>
      <c r="BJ55" s="56"/>
      <c r="BK55" s="56"/>
      <c r="BL55" s="56"/>
      <c r="BM55" s="56"/>
      <c r="BN55" s="56"/>
      <c r="BO55" s="55"/>
      <c r="BP55" s="55"/>
      <c r="BQ55" s="52">
        <v>49</v>
      </c>
      <c r="BR55" s="72"/>
      <c r="BS55" s="678"/>
      <c r="BT55" s="679"/>
      <c r="BU55" s="679"/>
      <c r="BV55" s="679"/>
      <c r="BW55" s="679"/>
      <c r="BX55" s="679"/>
      <c r="BY55" s="679"/>
      <c r="BZ55" s="679"/>
      <c r="CA55" s="679"/>
      <c r="CB55" s="679"/>
      <c r="CC55" s="679"/>
      <c r="CD55" s="679"/>
      <c r="CE55" s="679"/>
      <c r="CF55" s="679"/>
      <c r="CG55" s="680"/>
      <c r="CH55" s="681"/>
      <c r="CI55" s="682"/>
      <c r="CJ55" s="682"/>
      <c r="CK55" s="682"/>
      <c r="CL55" s="683"/>
      <c r="CM55" s="681"/>
      <c r="CN55" s="682"/>
      <c r="CO55" s="682"/>
      <c r="CP55" s="682"/>
      <c r="CQ55" s="683"/>
      <c r="CR55" s="681"/>
      <c r="CS55" s="682"/>
      <c r="CT55" s="682"/>
      <c r="CU55" s="682"/>
      <c r="CV55" s="683"/>
      <c r="CW55" s="681"/>
      <c r="CX55" s="682"/>
      <c r="CY55" s="682"/>
      <c r="CZ55" s="682"/>
      <c r="DA55" s="683"/>
      <c r="DB55" s="681"/>
      <c r="DC55" s="682"/>
      <c r="DD55" s="682"/>
      <c r="DE55" s="682"/>
      <c r="DF55" s="683"/>
      <c r="DG55" s="681"/>
      <c r="DH55" s="682"/>
      <c r="DI55" s="682"/>
      <c r="DJ55" s="682"/>
      <c r="DK55" s="683"/>
      <c r="DL55" s="681"/>
      <c r="DM55" s="682"/>
      <c r="DN55" s="682"/>
      <c r="DO55" s="682"/>
      <c r="DP55" s="683"/>
      <c r="DQ55" s="681"/>
      <c r="DR55" s="682"/>
      <c r="DS55" s="682"/>
      <c r="DT55" s="682"/>
      <c r="DU55" s="683"/>
      <c r="DV55" s="678"/>
      <c r="DW55" s="679"/>
      <c r="DX55" s="679"/>
      <c r="DY55" s="679"/>
      <c r="DZ55" s="684"/>
      <c r="EA55" s="48"/>
    </row>
    <row r="56" spans="1:131" ht="26.25" customHeight="1" x14ac:dyDescent="0.2">
      <c r="A56" s="52">
        <v>29</v>
      </c>
      <c r="B56" s="678"/>
      <c r="C56" s="679"/>
      <c r="D56" s="679"/>
      <c r="E56" s="679"/>
      <c r="F56" s="679"/>
      <c r="G56" s="679"/>
      <c r="H56" s="679"/>
      <c r="I56" s="679"/>
      <c r="J56" s="679"/>
      <c r="K56" s="679"/>
      <c r="L56" s="679"/>
      <c r="M56" s="679"/>
      <c r="N56" s="679"/>
      <c r="O56" s="679"/>
      <c r="P56" s="680"/>
      <c r="Q56" s="945"/>
      <c r="R56" s="946"/>
      <c r="S56" s="946"/>
      <c r="T56" s="946"/>
      <c r="U56" s="946"/>
      <c r="V56" s="946"/>
      <c r="W56" s="946"/>
      <c r="X56" s="946"/>
      <c r="Y56" s="946"/>
      <c r="Z56" s="946"/>
      <c r="AA56" s="946"/>
      <c r="AB56" s="946"/>
      <c r="AC56" s="946"/>
      <c r="AD56" s="946"/>
      <c r="AE56" s="947"/>
      <c r="AF56" s="948"/>
      <c r="AG56" s="682"/>
      <c r="AH56" s="682"/>
      <c r="AI56" s="682"/>
      <c r="AJ56" s="949"/>
      <c r="AK56" s="950"/>
      <c r="AL56" s="946"/>
      <c r="AM56" s="946"/>
      <c r="AN56" s="946"/>
      <c r="AO56" s="946"/>
      <c r="AP56" s="946"/>
      <c r="AQ56" s="946"/>
      <c r="AR56" s="946"/>
      <c r="AS56" s="946"/>
      <c r="AT56" s="946"/>
      <c r="AU56" s="946"/>
      <c r="AV56" s="946"/>
      <c r="AW56" s="946"/>
      <c r="AX56" s="946"/>
      <c r="AY56" s="946"/>
      <c r="AZ56" s="951"/>
      <c r="BA56" s="951"/>
      <c r="BB56" s="951"/>
      <c r="BC56" s="951"/>
      <c r="BD56" s="951"/>
      <c r="BE56" s="924"/>
      <c r="BF56" s="924"/>
      <c r="BG56" s="924"/>
      <c r="BH56" s="924"/>
      <c r="BI56" s="925"/>
      <c r="BJ56" s="56"/>
      <c r="BK56" s="56"/>
      <c r="BL56" s="56"/>
      <c r="BM56" s="56"/>
      <c r="BN56" s="56"/>
      <c r="BO56" s="55"/>
      <c r="BP56" s="55"/>
      <c r="BQ56" s="52">
        <v>50</v>
      </c>
      <c r="BR56" s="72"/>
      <c r="BS56" s="678"/>
      <c r="BT56" s="679"/>
      <c r="BU56" s="679"/>
      <c r="BV56" s="679"/>
      <c r="BW56" s="679"/>
      <c r="BX56" s="679"/>
      <c r="BY56" s="679"/>
      <c r="BZ56" s="679"/>
      <c r="CA56" s="679"/>
      <c r="CB56" s="679"/>
      <c r="CC56" s="679"/>
      <c r="CD56" s="679"/>
      <c r="CE56" s="679"/>
      <c r="CF56" s="679"/>
      <c r="CG56" s="680"/>
      <c r="CH56" s="681"/>
      <c r="CI56" s="682"/>
      <c r="CJ56" s="682"/>
      <c r="CK56" s="682"/>
      <c r="CL56" s="683"/>
      <c r="CM56" s="681"/>
      <c r="CN56" s="682"/>
      <c r="CO56" s="682"/>
      <c r="CP56" s="682"/>
      <c r="CQ56" s="683"/>
      <c r="CR56" s="681"/>
      <c r="CS56" s="682"/>
      <c r="CT56" s="682"/>
      <c r="CU56" s="682"/>
      <c r="CV56" s="683"/>
      <c r="CW56" s="681"/>
      <c r="CX56" s="682"/>
      <c r="CY56" s="682"/>
      <c r="CZ56" s="682"/>
      <c r="DA56" s="683"/>
      <c r="DB56" s="681"/>
      <c r="DC56" s="682"/>
      <c r="DD56" s="682"/>
      <c r="DE56" s="682"/>
      <c r="DF56" s="683"/>
      <c r="DG56" s="681"/>
      <c r="DH56" s="682"/>
      <c r="DI56" s="682"/>
      <c r="DJ56" s="682"/>
      <c r="DK56" s="683"/>
      <c r="DL56" s="681"/>
      <c r="DM56" s="682"/>
      <c r="DN56" s="682"/>
      <c r="DO56" s="682"/>
      <c r="DP56" s="683"/>
      <c r="DQ56" s="681"/>
      <c r="DR56" s="682"/>
      <c r="DS56" s="682"/>
      <c r="DT56" s="682"/>
      <c r="DU56" s="683"/>
      <c r="DV56" s="678"/>
      <c r="DW56" s="679"/>
      <c r="DX56" s="679"/>
      <c r="DY56" s="679"/>
      <c r="DZ56" s="684"/>
      <c r="EA56" s="48"/>
    </row>
    <row r="57" spans="1:131" ht="26.25" customHeight="1" x14ac:dyDescent="0.2">
      <c r="A57" s="52">
        <v>30</v>
      </c>
      <c r="B57" s="678"/>
      <c r="C57" s="679"/>
      <c r="D57" s="679"/>
      <c r="E57" s="679"/>
      <c r="F57" s="679"/>
      <c r="G57" s="679"/>
      <c r="H57" s="679"/>
      <c r="I57" s="679"/>
      <c r="J57" s="679"/>
      <c r="K57" s="679"/>
      <c r="L57" s="679"/>
      <c r="M57" s="679"/>
      <c r="N57" s="679"/>
      <c r="O57" s="679"/>
      <c r="P57" s="680"/>
      <c r="Q57" s="945"/>
      <c r="R57" s="946"/>
      <c r="S57" s="946"/>
      <c r="T57" s="946"/>
      <c r="U57" s="946"/>
      <c r="V57" s="946"/>
      <c r="W57" s="946"/>
      <c r="X57" s="946"/>
      <c r="Y57" s="946"/>
      <c r="Z57" s="946"/>
      <c r="AA57" s="946"/>
      <c r="AB57" s="946"/>
      <c r="AC57" s="946"/>
      <c r="AD57" s="946"/>
      <c r="AE57" s="947"/>
      <c r="AF57" s="948"/>
      <c r="AG57" s="682"/>
      <c r="AH57" s="682"/>
      <c r="AI57" s="682"/>
      <c r="AJ57" s="949"/>
      <c r="AK57" s="950"/>
      <c r="AL57" s="946"/>
      <c r="AM57" s="946"/>
      <c r="AN57" s="946"/>
      <c r="AO57" s="946"/>
      <c r="AP57" s="946"/>
      <c r="AQ57" s="946"/>
      <c r="AR57" s="946"/>
      <c r="AS57" s="946"/>
      <c r="AT57" s="946"/>
      <c r="AU57" s="946"/>
      <c r="AV57" s="946"/>
      <c r="AW57" s="946"/>
      <c r="AX57" s="946"/>
      <c r="AY57" s="946"/>
      <c r="AZ57" s="951"/>
      <c r="BA57" s="951"/>
      <c r="BB57" s="951"/>
      <c r="BC57" s="951"/>
      <c r="BD57" s="951"/>
      <c r="BE57" s="924"/>
      <c r="BF57" s="924"/>
      <c r="BG57" s="924"/>
      <c r="BH57" s="924"/>
      <c r="BI57" s="925"/>
      <c r="BJ57" s="56"/>
      <c r="BK57" s="56"/>
      <c r="BL57" s="56"/>
      <c r="BM57" s="56"/>
      <c r="BN57" s="56"/>
      <c r="BO57" s="55"/>
      <c r="BP57" s="55"/>
      <c r="BQ57" s="52">
        <v>51</v>
      </c>
      <c r="BR57" s="72"/>
      <c r="BS57" s="678"/>
      <c r="BT57" s="679"/>
      <c r="BU57" s="679"/>
      <c r="BV57" s="679"/>
      <c r="BW57" s="679"/>
      <c r="BX57" s="679"/>
      <c r="BY57" s="679"/>
      <c r="BZ57" s="679"/>
      <c r="CA57" s="679"/>
      <c r="CB57" s="679"/>
      <c r="CC57" s="679"/>
      <c r="CD57" s="679"/>
      <c r="CE57" s="679"/>
      <c r="CF57" s="679"/>
      <c r="CG57" s="680"/>
      <c r="CH57" s="681"/>
      <c r="CI57" s="682"/>
      <c r="CJ57" s="682"/>
      <c r="CK57" s="682"/>
      <c r="CL57" s="683"/>
      <c r="CM57" s="681"/>
      <c r="CN57" s="682"/>
      <c r="CO57" s="682"/>
      <c r="CP57" s="682"/>
      <c r="CQ57" s="683"/>
      <c r="CR57" s="681"/>
      <c r="CS57" s="682"/>
      <c r="CT57" s="682"/>
      <c r="CU57" s="682"/>
      <c r="CV57" s="683"/>
      <c r="CW57" s="681"/>
      <c r="CX57" s="682"/>
      <c r="CY57" s="682"/>
      <c r="CZ57" s="682"/>
      <c r="DA57" s="683"/>
      <c r="DB57" s="681"/>
      <c r="DC57" s="682"/>
      <c r="DD57" s="682"/>
      <c r="DE57" s="682"/>
      <c r="DF57" s="683"/>
      <c r="DG57" s="681"/>
      <c r="DH57" s="682"/>
      <c r="DI57" s="682"/>
      <c r="DJ57" s="682"/>
      <c r="DK57" s="683"/>
      <c r="DL57" s="681"/>
      <c r="DM57" s="682"/>
      <c r="DN57" s="682"/>
      <c r="DO57" s="682"/>
      <c r="DP57" s="683"/>
      <c r="DQ57" s="681"/>
      <c r="DR57" s="682"/>
      <c r="DS57" s="682"/>
      <c r="DT57" s="682"/>
      <c r="DU57" s="683"/>
      <c r="DV57" s="678"/>
      <c r="DW57" s="679"/>
      <c r="DX57" s="679"/>
      <c r="DY57" s="679"/>
      <c r="DZ57" s="684"/>
      <c r="EA57" s="48"/>
    </row>
    <row r="58" spans="1:131" ht="26.25" customHeight="1" x14ac:dyDescent="0.2">
      <c r="A58" s="52">
        <v>31</v>
      </c>
      <c r="B58" s="678"/>
      <c r="C58" s="679"/>
      <c r="D58" s="679"/>
      <c r="E58" s="679"/>
      <c r="F58" s="679"/>
      <c r="G58" s="679"/>
      <c r="H58" s="679"/>
      <c r="I58" s="679"/>
      <c r="J58" s="679"/>
      <c r="K58" s="679"/>
      <c r="L58" s="679"/>
      <c r="M58" s="679"/>
      <c r="N58" s="679"/>
      <c r="O58" s="679"/>
      <c r="P58" s="680"/>
      <c r="Q58" s="945"/>
      <c r="R58" s="946"/>
      <c r="S58" s="946"/>
      <c r="T58" s="946"/>
      <c r="U58" s="946"/>
      <c r="V58" s="946"/>
      <c r="W58" s="946"/>
      <c r="X58" s="946"/>
      <c r="Y58" s="946"/>
      <c r="Z58" s="946"/>
      <c r="AA58" s="946"/>
      <c r="AB58" s="946"/>
      <c r="AC58" s="946"/>
      <c r="AD58" s="946"/>
      <c r="AE58" s="947"/>
      <c r="AF58" s="948"/>
      <c r="AG58" s="682"/>
      <c r="AH58" s="682"/>
      <c r="AI58" s="682"/>
      <c r="AJ58" s="949"/>
      <c r="AK58" s="950"/>
      <c r="AL58" s="946"/>
      <c r="AM58" s="946"/>
      <c r="AN58" s="946"/>
      <c r="AO58" s="946"/>
      <c r="AP58" s="946"/>
      <c r="AQ58" s="946"/>
      <c r="AR58" s="946"/>
      <c r="AS58" s="946"/>
      <c r="AT58" s="946"/>
      <c r="AU58" s="946"/>
      <c r="AV58" s="946"/>
      <c r="AW58" s="946"/>
      <c r="AX58" s="946"/>
      <c r="AY58" s="946"/>
      <c r="AZ58" s="951"/>
      <c r="BA58" s="951"/>
      <c r="BB58" s="951"/>
      <c r="BC58" s="951"/>
      <c r="BD58" s="951"/>
      <c r="BE58" s="924"/>
      <c r="BF58" s="924"/>
      <c r="BG58" s="924"/>
      <c r="BH58" s="924"/>
      <c r="BI58" s="925"/>
      <c r="BJ58" s="56"/>
      <c r="BK58" s="56"/>
      <c r="BL58" s="56"/>
      <c r="BM58" s="56"/>
      <c r="BN58" s="56"/>
      <c r="BO58" s="55"/>
      <c r="BP58" s="55"/>
      <c r="BQ58" s="52">
        <v>52</v>
      </c>
      <c r="BR58" s="72"/>
      <c r="BS58" s="678"/>
      <c r="BT58" s="679"/>
      <c r="BU58" s="679"/>
      <c r="BV58" s="679"/>
      <c r="BW58" s="679"/>
      <c r="BX58" s="679"/>
      <c r="BY58" s="679"/>
      <c r="BZ58" s="679"/>
      <c r="CA58" s="679"/>
      <c r="CB58" s="679"/>
      <c r="CC58" s="679"/>
      <c r="CD58" s="679"/>
      <c r="CE58" s="679"/>
      <c r="CF58" s="679"/>
      <c r="CG58" s="680"/>
      <c r="CH58" s="681"/>
      <c r="CI58" s="682"/>
      <c r="CJ58" s="682"/>
      <c r="CK58" s="682"/>
      <c r="CL58" s="683"/>
      <c r="CM58" s="681"/>
      <c r="CN58" s="682"/>
      <c r="CO58" s="682"/>
      <c r="CP58" s="682"/>
      <c r="CQ58" s="683"/>
      <c r="CR58" s="681"/>
      <c r="CS58" s="682"/>
      <c r="CT58" s="682"/>
      <c r="CU58" s="682"/>
      <c r="CV58" s="683"/>
      <c r="CW58" s="681"/>
      <c r="CX58" s="682"/>
      <c r="CY58" s="682"/>
      <c r="CZ58" s="682"/>
      <c r="DA58" s="683"/>
      <c r="DB58" s="681"/>
      <c r="DC58" s="682"/>
      <c r="DD58" s="682"/>
      <c r="DE58" s="682"/>
      <c r="DF58" s="683"/>
      <c r="DG58" s="681"/>
      <c r="DH58" s="682"/>
      <c r="DI58" s="682"/>
      <c r="DJ58" s="682"/>
      <c r="DK58" s="683"/>
      <c r="DL58" s="681"/>
      <c r="DM58" s="682"/>
      <c r="DN58" s="682"/>
      <c r="DO58" s="682"/>
      <c r="DP58" s="683"/>
      <c r="DQ58" s="681"/>
      <c r="DR58" s="682"/>
      <c r="DS58" s="682"/>
      <c r="DT58" s="682"/>
      <c r="DU58" s="683"/>
      <c r="DV58" s="678"/>
      <c r="DW58" s="679"/>
      <c r="DX58" s="679"/>
      <c r="DY58" s="679"/>
      <c r="DZ58" s="684"/>
      <c r="EA58" s="48"/>
    </row>
    <row r="59" spans="1:131" ht="26.25" customHeight="1" x14ac:dyDescent="0.2">
      <c r="A59" s="52">
        <v>32</v>
      </c>
      <c r="B59" s="678"/>
      <c r="C59" s="679"/>
      <c r="D59" s="679"/>
      <c r="E59" s="679"/>
      <c r="F59" s="679"/>
      <c r="G59" s="679"/>
      <c r="H59" s="679"/>
      <c r="I59" s="679"/>
      <c r="J59" s="679"/>
      <c r="K59" s="679"/>
      <c r="L59" s="679"/>
      <c r="M59" s="679"/>
      <c r="N59" s="679"/>
      <c r="O59" s="679"/>
      <c r="P59" s="680"/>
      <c r="Q59" s="945"/>
      <c r="R59" s="946"/>
      <c r="S59" s="946"/>
      <c r="T59" s="946"/>
      <c r="U59" s="946"/>
      <c r="V59" s="946"/>
      <c r="W59" s="946"/>
      <c r="X59" s="946"/>
      <c r="Y59" s="946"/>
      <c r="Z59" s="946"/>
      <c r="AA59" s="946"/>
      <c r="AB59" s="946"/>
      <c r="AC59" s="946"/>
      <c r="AD59" s="946"/>
      <c r="AE59" s="947"/>
      <c r="AF59" s="948"/>
      <c r="AG59" s="682"/>
      <c r="AH59" s="682"/>
      <c r="AI59" s="682"/>
      <c r="AJ59" s="949"/>
      <c r="AK59" s="950"/>
      <c r="AL59" s="946"/>
      <c r="AM59" s="946"/>
      <c r="AN59" s="946"/>
      <c r="AO59" s="946"/>
      <c r="AP59" s="946"/>
      <c r="AQ59" s="946"/>
      <c r="AR59" s="946"/>
      <c r="AS59" s="946"/>
      <c r="AT59" s="946"/>
      <c r="AU59" s="946"/>
      <c r="AV59" s="946"/>
      <c r="AW59" s="946"/>
      <c r="AX59" s="946"/>
      <c r="AY59" s="946"/>
      <c r="AZ59" s="951"/>
      <c r="BA59" s="951"/>
      <c r="BB59" s="951"/>
      <c r="BC59" s="951"/>
      <c r="BD59" s="951"/>
      <c r="BE59" s="924"/>
      <c r="BF59" s="924"/>
      <c r="BG59" s="924"/>
      <c r="BH59" s="924"/>
      <c r="BI59" s="925"/>
      <c r="BJ59" s="56"/>
      <c r="BK59" s="56"/>
      <c r="BL59" s="56"/>
      <c r="BM59" s="56"/>
      <c r="BN59" s="56"/>
      <c r="BO59" s="55"/>
      <c r="BP59" s="55"/>
      <c r="BQ59" s="52">
        <v>53</v>
      </c>
      <c r="BR59" s="72"/>
      <c r="BS59" s="678"/>
      <c r="BT59" s="679"/>
      <c r="BU59" s="679"/>
      <c r="BV59" s="679"/>
      <c r="BW59" s="679"/>
      <c r="BX59" s="679"/>
      <c r="BY59" s="679"/>
      <c r="BZ59" s="679"/>
      <c r="CA59" s="679"/>
      <c r="CB59" s="679"/>
      <c r="CC59" s="679"/>
      <c r="CD59" s="679"/>
      <c r="CE59" s="679"/>
      <c r="CF59" s="679"/>
      <c r="CG59" s="680"/>
      <c r="CH59" s="681"/>
      <c r="CI59" s="682"/>
      <c r="CJ59" s="682"/>
      <c r="CK59" s="682"/>
      <c r="CL59" s="683"/>
      <c r="CM59" s="681"/>
      <c r="CN59" s="682"/>
      <c r="CO59" s="682"/>
      <c r="CP59" s="682"/>
      <c r="CQ59" s="683"/>
      <c r="CR59" s="681"/>
      <c r="CS59" s="682"/>
      <c r="CT59" s="682"/>
      <c r="CU59" s="682"/>
      <c r="CV59" s="683"/>
      <c r="CW59" s="681"/>
      <c r="CX59" s="682"/>
      <c r="CY59" s="682"/>
      <c r="CZ59" s="682"/>
      <c r="DA59" s="683"/>
      <c r="DB59" s="681"/>
      <c r="DC59" s="682"/>
      <c r="DD59" s="682"/>
      <c r="DE59" s="682"/>
      <c r="DF59" s="683"/>
      <c r="DG59" s="681"/>
      <c r="DH59" s="682"/>
      <c r="DI59" s="682"/>
      <c r="DJ59" s="682"/>
      <c r="DK59" s="683"/>
      <c r="DL59" s="681"/>
      <c r="DM59" s="682"/>
      <c r="DN59" s="682"/>
      <c r="DO59" s="682"/>
      <c r="DP59" s="683"/>
      <c r="DQ59" s="681"/>
      <c r="DR59" s="682"/>
      <c r="DS59" s="682"/>
      <c r="DT59" s="682"/>
      <c r="DU59" s="683"/>
      <c r="DV59" s="678"/>
      <c r="DW59" s="679"/>
      <c r="DX59" s="679"/>
      <c r="DY59" s="679"/>
      <c r="DZ59" s="684"/>
      <c r="EA59" s="48"/>
    </row>
    <row r="60" spans="1:131" ht="26.25" customHeight="1" x14ac:dyDescent="0.2">
      <c r="A60" s="52">
        <v>33</v>
      </c>
      <c r="B60" s="678"/>
      <c r="C60" s="679"/>
      <c r="D60" s="679"/>
      <c r="E60" s="679"/>
      <c r="F60" s="679"/>
      <c r="G60" s="679"/>
      <c r="H60" s="679"/>
      <c r="I60" s="679"/>
      <c r="J60" s="679"/>
      <c r="K60" s="679"/>
      <c r="L60" s="679"/>
      <c r="M60" s="679"/>
      <c r="N60" s="679"/>
      <c r="O60" s="679"/>
      <c r="P60" s="680"/>
      <c r="Q60" s="945"/>
      <c r="R60" s="946"/>
      <c r="S60" s="946"/>
      <c r="T60" s="946"/>
      <c r="U60" s="946"/>
      <c r="V60" s="946"/>
      <c r="W60" s="946"/>
      <c r="X60" s="946"/>
      <c r="Y60" s="946"/>
      <c r="Z60" s="946"/>
      <c r="AA60" s="946"/>
      <c r="AB60" s="946"/>
      <c r="AC60" s="946"/>
      <c r="AD60" s="946"/>
      <c r="AE60" s="947"/>
      <c r="AF60" s="948"/>
      <c r="AG60" s="682"/>
      <c r="AH60" s="682"/>
      <c r="AI60" s="682"/>
      <c r="AJ60" s="949"/>
      <c r="AK60" s="950"/>
      <c r="AL60" s="946"/>
      <c r="AM60" s="946"/>
      <c r="AN60" s="946"/>
      <c r="AO60" s="946"/>
      <c r="AP60" s="946"/>
      <c r="AQ60" s="946"/>
      <c r="AR60" s="946"/>
      <c r="AS60" s="946"/>
      <c r="AT60" s="946"/>
      <c r="AU60" s="946"/>
      <c r="AV60" s="946"/>
      <c r="AW60" s="946"/>
      <c r="AX60" s="946"/>
      <c r="AY60" s="946"/>
      <c r="AZ60" s="951"/>
      <c r="BA60" s="951"/>
      <c r="BB60" s="951"/>
      <c r="BC60" s="951"/>
      <c r="BD60" s="951"/>
      <c r="BE60" s="924"/>
      <c r="BF60" s="924"/>
      <c r="BG60" s="924"/>
      <c r="BH60" s="924"/>
      <c r="BI60" s="925"/>
      <c r="BJ60" s="56"/>
      <c r="BK60" s="56"/>
      <c r="BL60" s="56"/>
      <c r="BM60" s="56"/>
      <c r="BN60" s="56"/>
      <c r="BO60" s="55"/>
      <c r="BP60" s="55"/>
      <c r="BQ60" s="52">
        <v>54</v>
      </c>
      <c r="BR60" s="72"/>
      <c r="BS60" s="678"/>
      <c r="BT60" s="679"/>
      <c r="BU60" s="679"/>
      <c r="BV60" s="679"/>
      <c r="BW60" s="679"/>
      <c r="BX60" s="679"/>
      <c r="BY60" s="679"/>
      <c r="BZ60" s="679"/>
      <c r="CA60" s="679"/>
      <c r="CB60" s="679"/>
      <c r="CC60" s="679"/>
      <c r="CD60" s="679"/>
      <c r="CE60" s="679"/>
      <c r="CF60" s="679"/>
      <c r="CG60" s="680"/>
      <c r="CH60" s="681"/>
      <c r="CI60" s="682"/>
      <c r="CJ60" s="682"/>
      <c r="CK60" s="682"/>
      <c r="CL60" s="683"/>
      <c r="CM60" s="681"/>
      <c r="CN60" s="682"/>
      <c r="CO60" s="682"/>
      <c r="CP60" s="682"/>
      <c r="CQ60" s="683"/>
      <c r="CR60" s="681"/>
      <c r="CS60" s="682"/>
      <c r="CT60" s="682"/>
      <c r="CU60" s="682"/>
      <c r="CV60" s="683"/>
      <c r="CW60" s="681"/>
      <c r="CX60" s="682"/>
      <c r="CY60" s="682"/>
      <c r="CZ60" s="682"/>
      <c r="DA60" s="683"/>
      <c r="DB60" s="681"/>
      <c r="DC60" s="682"/>
      <c r="DD60" s="682"/>
      <c r="DE60" s="682"/>
      <c r="DF60" s="683"/>
      <c r="DG60" s="681"/>
      <c r="DH60" s="682"/>
      <c r="DI60" s="682"/>
      <c r="DJ60" s="682"/>
      <c r="DK60" s="683"/>
      <c r="DL60" s="681"/>
      <c r="DM60" s="682"/>
      <c r="DN60" s="682"/>
      <c r="DO60" s="682"/>
      <c r="DP60" s="683"/>
      <c r="DQ60" s="681"/>
      <c r="DR60" s="682"/>
      <c r="DS60" s="682"/>
      <c r="DT60" s="682"/>
      <c r="DU60" s="683"/>
      <c r="DV60" s="678"/>
      <c r="DW60" s="679"/>
      <c r="DX60" s="679"/>
      <c r="DY60" s="679"/>
      <c r="DZ60" s="684"/>
      <c r="EA60" s="48"/>
    </row>
    <row r="61" spans="1:131" ht="26.25" customHeight="1" x14ac:dyDescent="0.2">
      <c r="A61" s="52">
        <v>34</v>
      </c>
      <c r="B61" s="678"/>
      <c r="C61" s="679"/>
      <c r="D61" s="679"/>
      <c r="E61" s="679"/>
      <c r="F61" s="679"/>
      <c r="G61" s="679"/>
      <c r="H61" s="679"/>
      <c r="I61" s="679"/>
      <c r="J61" s="679"/>
      <c r="K61" s="679"/>
      <c r="L61" s="679"/>
      <c r="M61" s="679"/>
      <c r="N61" s="679"/>
      <c r="O61" s="679"/>
      <c r="P61" s="680"/>
      <c r="Q61" s="945"/>
      <c r="R61" s="946"/>
      <c r="S61" s="946"/>
      <c r="T61" s="946"/>
      <c r="U61" s="946"/>
      <c r="V61" s="946"/>
      <c r="W61" s="946"/>
      <c r="X61" s="946"/>
      <c r="Y61" s="946"/>
      <c r="Z61" s="946"/>
      <c r="AA61" s="946"/>
      <c r="AB61" s="946"/>
      <c r="AC61" s="946"/>
      <c r="AD61" s="946"/>
      <c r="AE61" s="947"/>
      <c r="AF61" s="948"/>
      <c r="AG61" s="682"/>
      <c r="AH61" s="682"/>
      <c r="AI61" s="682"/>
      <c r="AJ61" s="949"/>
      <c r="AK61" s="950"/>
      <c r="AL61" s="946"/>
      <c r="AM61" s="946"/>
      <c r="AN61" s="946"/>
      <c r="AO61" s="946"/>
      <c r="AP61" s="946"/>
      <c r="AQ61" s="946"/>
      <c r="AR61" s="946"/>
      <c r="AS61" s="946"/>
      <c r="AT61" s="946"/>
      <c r="AU61" s="946"/>
      <c r="AV61" s="946"/>
      <c r="AW61" s="946"/>
      <c r="AX61" s="946"/>
      <c r="AY61" s="946"/>
      <c r="AZ61" s="951"/>
      <c r="BA61" s="951"/>
      <c r="BB61" s="951"/>
      <c r="BC61" s="951"/>
      <c r="BD61" s="951"/>
      <c r="BE61" s="924"/>
      <c r="BF61" s="924"/>
      <c r="BG61" s="924"/>
      <c r="BH61" s="924"/>
      <c r="BI61" s="925"/>
      <c r="BJ61" s="56"/>
      <c r="BK61" s="56"/>
      <c r="BL61" s="56"/>
      <c r="BM61" s="56"/>
      <c r="BN61" s="56"/>
      <c r="BO61" s="55"/>
      <c r="BP61" s="55"/>
      <c r="BQ61" s="52">
        <v>55</v>
      </c>
      <c r="BR61" s="72"/>
      <c r="BS61" s="678"/>
      <c r="BT61" s="679"/>
      <c r="BU61" s="679"/>
      <c r="BV61" s="679"/>
      <c r="BW61" s="679"/>
      <c r="BX61" s="679"/>
      <c r="BY61" s="679"/>
      <c r="BZ61" s="679"/>
      <c r="CA61" s="679"/>
      <c r="CB61" s="679"/>
      <c r="CC61" s="679"/>
      <c r="CD61" s="679"/>
      <c r="CE61" s="679"/>
      <c r="CF61" s="679"/>
      <c r="CG61" s="680"/>
      <c r="CH61" s="681"/>
      <c r="CI61" s="682"/>
      <c r="CJ61" s="682"/>
      <c r="CK61" s="682"/>
      <c r="CL61" s="683"/>
      <c r="CM61" s="681"/>
      <c r="CN61" s="682"/>
      <c r="CO61" s="682"/>
      <c r="CP61" s="682"/>
      <c r="CQ61" s="683"/>
      <c r="CR61" s="681"/>
      <c r="CS61" s="682"/>
      <c r="CT61" s="682"/>
      <c r="CU61" s="682"/>
      <c r="CV61" s="683"/>
      <c r="CW61" s="681"/>
      <c r="CX61" s="682"/>
      <c r="CY61" s="682"/>
      <c r="CZ61" s="682"/>
      <c r="DA61" s="683"/>
      <c r="DB61" s="681"/>
      <c r="DC61" s="682"/>
      <c r="DD61" s="682"/>
      <c r="DE61" s="682"/>
      <c r="DF61" s="683"/>
      <c r="DG61" s="681"/>
      <c r="DH61" s="682"/>
      <c r="DI61" s="682"/>
      <c r="DJ61" s="682"/>
      <c r="DK61" s="683"/>
      <c r="DL61" s="681"/>
      <c r="DM61" s="682"/>
      <c r="DN61" s="682"/>
      <c r="DO61" s="682"/>
      <c r="DP61" s="683"/>
      <c r="DQ61" s="681"/>
      <c r="DR61" s="682"/>
      <c r="DS61" s="682"/>
      <c r="DT61" s="682"/>
      <c r="DU61" s="683"/>
      <c r="DV61" s="678"/>
      <c r="DW61" s="679"/>
      <c r="DX61" s="679"/>
      <c r="DY61" s="679"/>
      <c r="DZ61" s="684"/>
      <c r="EA61" s="48"/>
    </row>
    <row r="62" spans="1:131" ht="26.25" customHeight="1" x14ac:dyDescent="0.2">
      <c r="A62" s="52">
        <v>35</v>
      </c>
      <c r="B62" s="678"/>
      <c r="C62" s="679"/>
      <c r="D62" s="679"/>
      <c r="E62" s="679"/>
      <c r="F62" s="679"/>
      <c r="G62" s="679"/>
      <c r="H62" s="679"/>
      <c r="I62" s="679"/>
      <c r="J62" s="679"/>
      <c r="K62" s="679"/>
      <c r="L62" s="679"/>
      <c r="M62" s="679"/>
      <c r="N62" s="679"/>
      <c r="O62" s="679"/>
      <c r="P62" s="680"/>
      <c r="Q62" s="945"/>
      <c r="R62" s="946"/>
      <c r="S62" s="946"/>
      <c r="T62" s="946"/>
      <c r="U62" s="946"/>
      <c r="V62" s="946"/>
      <c r="W62" s="946"/>
      <c r="X62" s="946"/>
      <c r="Y62" s="946"/>
      <c r="Z62" s="946"/>
      <c r="AA62" s="946"/>
      <c r="AB62" s="946"/>
      <c r="AC62" s="946"/>
      <c r="AD62" s="946"/>
      <c r="AE62" s="947"/>
      <c r="AF62" s="948"/>
      <c r="AG62" s="682"/>
      <c r="AH62" s="682"/>
      <c r="AI62" s="682"/>
      <c r="AJ62" s="949"/>
      <c r="AK62" s="950"/>
      <c r="AL62" s="946"/>
      <c r="AM62" s="946"/>
      <c r="AN62" s="946"/>
      <c r="AO62" s="946"/>
      <c r="AP62" s="946"/>
      <c r="AQ62" s="946"/>
      <c r="AR62" s="946"/>
      <c r="AS62" s="946"/>
      <c r="AT62" s="946"/>
      <c r="AU62" s="946"/>
      <c r="AV62" s="946"/>
      <c r="AW62" s="946"/>
      <c r="AX62" s="946"/>
      <c r="AY62" s="946"/>
      <c r="AZ62" s="951"/>
      <c r="BA62" s="951"/>
      <c r="BB62" s="951"/>
      <c r="BC62" s="951"/>
      <c r="BD62" s="951"/>
      <c r="BE62" s="924"/>
      <c r="BF62" s="924"/>
      <c r="BG62" s="924"/>
      <c r="BH62" s="924"/>
      <c r="BI62" s="925"/>
      <c r="BJ62" s="952" t="s">
        <v>462</v>
      </c>
      <c r="BK62" s="953"/>
      <c r="BL62" s="953"/>
      <c r="BM62" s="953"/>
      <c r="BN62" s="954"/>
      <c r="BO62" s="55"/>
      <c r="BP62" s="55"/>
      <c r="BQ62" s="52">
        <v>56</v>
      </c>
      <c r="BR62" s="72"/>
      <c r="BS62" s="678"/>
      <c r="BT62" s="679"/>
      <c r="BU62" s="679"/>
      <c r="BV62" s="679"/>
      <c r="BW62" s="679"/>
      <c r="BX62" s="679"/>
      <c r="BY62" s="679"/>
      <c r="BZ62" s="679"/>
      <c r="CA62" s="679"/>
      <c r="CB62" s="679"/>
      <c r="CC62" s="679"/>
      <c r="CD62" s="679"/>
      <c r="CE62" s="679"/>
      <c r="CF62" s="679"/>
      <c r="CG62" s="680"/>
      <c r="CH62" s="681"/>
      <c r="CI62" s="682"/>
      <c r="CJ62" s="682"/>
      <c r="CK62" s="682"/>
      <c r="CL62" s="683"/>
      <c r="CM62" s="681"/>
      <c r="CN62" s="682"/>
      <c r="CO62" s="682"/>
      <c r="CP62" s="682"/>
      <c r="CQ62" s="683"/>
      <c r="CR62" s="681"/>
      <c r="CS62" s="682"/>
      <c r="CT62" s="682"/>
      <c r="CU62" s="682"/>
      <c r="CV62" s="683"/>
      <c r="CW62" s="681"/>
      <c r="CX62" s="682"/>
      <c r="CY62" s="682"/>
      <c r="CZ62" s="682"/>
      <c r="DA62" s="683"/>
      <c r="DB62" s="681"/>
      <c r="DC62" s="682"/>
      <c r="DD62" s="682"/>
      <c r="DE62" s="682"/>
      <c r="DF62" s="683"/>
      <c r="DG62" s="681"/>
      <c r="DH62" s="682"/>
      <c r="DI62" s="682"/>
      <c r="DJ62" s="682"/>
      <c r="DK62" s="683"/>
      <c r="DL62" s="681"/>
      <c r="DM62" s="682"/>
      <c r="DN62" s="682"/>
      <c r="DO62" s="682"/>
      <c r="DP62" s="683"/>
      <c r="DQ62" s="681"/>
      <c r="DR62" s="682"/>
      <c r="DS62" s="682"/>
      <c r="DT62" s="682"/>
      <c r="DU62" s="683"/>
      <c r="DV62" s="678"/>
      <c r="DW62" s="679"/>
      <c r="DX62" s="679"/>
      <c r="DY62" s="679"/>
      <c r="DZ62" s="684"/>
      <c r="EA62" s="48"/>
    </row>
    <row r="63" spans="1:131" ht="26.25" customHeight="1" x14ac:dyDescent="0.2">
      <c r="A63" s="53" t="s">
        <v>256</v>
      </c>
      <c r="B63" s="900" t="s">
        <v>371</v>
      </c>
      <c r="C63" s="901"/>
      <c r="D63" s="901"/>
      <c r="E63" s="901"/>
      <c r="F63" s="901"/>
      <c r="G63" s="901"/>
      <c r="H63" s="901"/>
      <c r="I63" s="901"/>
      <c r="J63" s="901"/>
      <c r="K63" s="901"/>
      <c r="L63" s="901"/>
      <c r="M63" s="901"/>
      <c r="N63" s="901"/>
      <c r="O63" s="901"/>
      <c r="P63" s="902"/>
      <c r="Q63" s="910"/>
      <c r="R63" s="911"/>
      <c r="S63" s="911"/>
      <c r="T63" s="911"/>
      <c r="U63" s="911"/>
      <c r="V63" s="911"/>
      <c r="W63" s="911"/>
      <c r="X63" s="911"/>
      <c r="Y63" s="911"/>
      <c r="Z63" s="911"/>
      <c r="AA63" s="911"/>
      <c r="AB63" s="911"/>
      <c r="AC63" s="911"/>
      <c r="AD63" s="911"/>
      <c r="AE63" s="938"/>
      <c r="AF63" s="939">
        <v>995</v>
      </c>
      <c r="AG63" s="912"/>
      <c r="AH63" s="912"/>
      <c r="AI63" s="912"/>
      <c r="AJ63" s="940"/>
      <c r="AK63" s="941"/>
      <c r="AL63" s="911"/>
      <c r="AM63" s="911"/>
      <c r="AN63" s="911"/>
      <c r="AO63" s="911"/>
      <c r="AP63" s="912">
        <v>2902</v>
      </c>
      <c r="AQ63" s="912"/>
      <c r="AR63" s="912"/>
      <c r="AS63" s="912"/>
      <c r="AT63" s="912"/>
      <c r="AU63" s="912">
        <v>365</v>
      </c>
      <c r="AV63" s="912"/>
      <c r="AW63" s="912"/>
      <c r="AX63" s="912"/>
      <c r="AY63" s="912"/>
      <c r="AZ63" s="942"/>
      <c r="BA63" s="942"/>
      <c r="BB63" s="942"/>
      <c r="BC63" s="942"/>
      <c r="BD63" s="942"/>
      <c r="BE63" s="913"/>
      <c r="BF63" s="913"/>
      <c r="BG63" s="913"/>
      <c r="BH63" s="913"/>
      <c r="BI63" s="914"/>
      <c r="BJ63" s="943" t="s">
        <v>202</v>
      </c>
      <c r="BK63" s="907"/>
      <c r="BL63" s="907"/>
      <c r="BM63" s="907"/>
      <c r="BN63" s="944"/>
      <c r="BO63" s="55"/>
      <c r="BP63" s="55"/>
      <c r="BQ63" s="52">
        <v>57</v>
      </c>
      <c r="BR63" s="72"/>
      <c r="BS63" s="678"/>
      <c r="BT63" s="679"/>
      <c r="BU63" s="679"/>
      <c r="BV63" s="679"/>
      <c r="BW63" s="679"/>
      <c r="BX63" s="679"/>
      <c r="BY63" s="679"/>
      <c r="BZ63" s="679"/>
      <c r="CA63" s="679"/>
      <c r="CB63" s="679"/>
      <c r="CC63" s="679"/>
      <c r="CD63" s="679"/>
      <c r="CE63" s="679"/>
      <c r="CF63" s="679"/>
      <c r="CG63" s="680"/>
      <c r="CH63" s="681"/>
      <c r="CI63" s="682"/>
      <c r="CJ63" s="682"/>
      <c r="CK63" s="682"/>
      <c r="CL63" s="683"/>
      <c r="CM63" s="681"/>
      <c r="CN63" s="682"/>
      <c r="CO63" s="682"/>
      <c r="CP63" s="682"/>
      <c r="CQ63" s="683"/>
      <c r="CR63" s="681"/>
      <c r="CS63" s="682"/>
      <c r="CT63" s="682"/>
      <c r="CU63" s="682"/>
      <c r="CV63" s="683"/>
      <c r="CW63" s="681"/>
      <c r="CX63" s="682"/>
      <c r="CY63" s="682"/>
      <c r="CZ63" s="682"/>
      <c r="DA63" s="683"/>
      <c r="DB63" s="681"/>
      <c r="DC63" s="682"/>
      <c r="DD63" s="682"/>
      <c r="DE63" s="682"/>
      <c r="DF63" s="683"/>
      <c r="DG63" s="681"/>
      <c r="DH63" s="682"/>
      <c r="DI63" s="682"/>
      <c r="DJ63" s="682"/>
      <c r="DK63" s="683"/>
      <c r="DL63" s="681"/>
      <c r="DM63" s="682"/>
      <c r="DN63" s="682"/>
      <c r="DO63" s="682"/>
      <c r="DP63" s="683"/>
      <c r="DQ63" s="681"/>
      <c r="DR63" s="682"/>
      <c r="DS63" s="682"/>
      <c r="DT63" s="682"/>
      <c r="DU63" s="683"/>
      <c r="DV63" s="678"/>
      <c r="DW63" s="679"/>
      <c r="DX63" s="679"/>
      <c r="DY63" s="679"/>
      <c r="DZ63" s="684"/>
      <c r="EA63" s="48"/>
    </row>
    <row r="64" spans="1:131" ht="26.25" customHeight="1" x14ac:dyDescent="0.2">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2">
        <v>58</v>
      </c>
      <c r="BR64" s="72"/>
      <c r="BS64" s="678"/>
      <c r="BT64" s="679"/>
      <c r="BU64" s="679"/>
      <c r="BV64" s="679"/>
      <c r="BW64" s="679"/>
      <c r="BX64" s="679"/>
      <c r="BY64" s="679"/>
      <c r="BZ64" s="679"/>
      <c r="CA64" s="679"/>
      <c r="CB64" s="679"/>
      <c r="CC64" s="679"/>
      <c r="CD64" s="679"/>
      <c r="CE64" s="679"/>
      <c r="CF64" s="679"/>
      <c r="CG64" s="680"/>
      <c r="CH64" s="681"/>
      <c r="CI64" s="682"/>
      <c r="CJ64" s="682"/>
      <c r="CK64" s="682"/>
      <c r="CL64" s="683"/>
      <c r="CM64" s="681"/>
      <c r="CN64" s="682"/>
      <c r="CO64" s="682"/>
      <c r="CP64" s="682"/>
      <c r="CQ64" s="683"/>
      <c r="CR64" s="681"/>
      <c r="CS64" s="682"/>
      <c r="CT64" s="682"/>
      <c r="CU64" s="682"/>
      <c r="CV64" s="683"/>
      <c r="CW64" s="681"/>
      <c r="CX64" s="682"/>
      <c r="CY64" s="682"/>
      <c r="CZ64" s="682"/>
      <c r="DA64" s="683"/>
      <c r="DB64" s="681"/>
      <c r="DC64" s="682"/>
      <c r="DD64" s="682"/>
      <c r="DE64" s="682"/>
      <c r="DF64" s="683"/>
      <c r="DG64" s="681"/>
      <c r="DH64" s="682"/>
      <c r="DI64" s="682"/>
      <c r="DJ64" s="682"/>
      <c r="DK64" s="683"/>
      <c r="DL64" s="681"/>
      <c r="DM64" s="682"/>
      <c r="DN64" s="682"/>
      <c r="DO64" s="682"/>
      <c r="DP64" s="683"/>
      <c r="DQ64" s="681"/>
      <c r="DR64" s="682"/>
      <c r="DS64" s="682"/>
      <c r="DT64" s="682"/>
      <c r="DU64" s="683"/>
      <c r="DV64" s="678"/>
      <c r="DW64" s="679"/>
      <c r="DX64" s="679"/>
      <c r="DY64" s="679"/>
      <c r="DZ64" s="684"/>
      <c r="EA64" s="48"/>
    </row>
    <row r="65" spans="1:131" ht="26.25" customHeight="1" x14ac:dyDescent="0.2">
      <c r="A65" s="56" t="s">
        <v>449</v>
      </c>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56"/>
      <c r="BC65" s="56"/>
      <c r="BD65" s="56"/>
      <c r="BE65" s="55"/>
      <c r="BF65" s="55"/>
      <c r="BG65" s="55"/>
      <c r="BH65" s="55"/>
      <c r="BI65" s="55"/>
      <c r="BJ65" s="55"/>
      <c r="BK65" s="55"/>
      <c r="BL65" s="55"/>
      <c r="BM65" s="55"/>
      <c r="BN65" s="55"/>
      <c r="BO65" s="55"/>
      <c r="BP65" s="55"/>
      <c r="BQ65" s="52">
        <v>59</v>
      </c>
      <c r="BR65" s="72"/>
      <c r="BS65" s="678"/>
      <c r="BT65" s="679"/>
      <c r="BU65" s="679"/>
      <c r="BV65" s="679"/>
      <c r="BW65" s="679"/>
      <c r="BX65" s="679"/>
      <c r="BY65" s="679"/>
      <c r="BZ65" s="679"/>
      <c r="CA65" s="679"/>
      <c r="CB65" s="679"/>
      <c r="CC65" s="679"/>
      <c r="CD65" s="679"/>
      <c r="CE65" s="679"/>
      <c r="CF65" s="679"/>
      <c r="CG65" s="680"/>
      <c r="CH65" s="681"/>
      <c r="CI65" s="682"/>
      <c r="CJ65" s="682"/>
      <c r="CK65" s="682"/>
      <c r="CL65" s="683"/>
      <c r="CM65" s="681"/>
      <c r="CN65" s="682"/>
      <c r="CO65" s="682"/>
      <c r="CP65" s="682"/>
      <c r="CQ65" s="683"/>
      <c r="CR65" s="681"/>
      <c r="CS65" s="682"/>
      <c r="CT65" s="682"/>
      <c r="CU65" s="682"/>
      <c r="CV65" s="683"/>
      <c r="CW65" s="681"/>
      <c r="CX65" s="682"/>
      <c r="CY65" s="682"/>
      <c r="CZ65" s="682"/>
      <c r="DA65" s="683"/>
      <c r="DB65" s="681"/>
      <c r="DC65" s="682"/>
      <c r="DD65" s="682"/>
      <c r="DE65" s="682"/>
      <c r="DF65" s="683"/>
      <c r="DG65" s="681"/>
      <c r="DH65" s="682"/>
      <c r="DI65" s="682"/>
      <c r="DJ65" s="682"/>
      <c r="DK65" s="683"/>
      <c r="DL65" s="681"/>
      <c r="DM65" s="682"/>
      <c r="DN65" s="682"/>
      <c r="DO65" s="682"/>
      <c r="DP65" s="683"/>
      <c r="DQ65" s="681"/>
      <c r="DR65" s="682"/>
      <c r="DS65" s="682"/>
      <c r="DT65" s="682"/>
      <c r="DU65" s="683"/>
      <c r="DV65" s="678"/>
      <c r="DW65" s="679"/>
      <c r="DX65" s="679"/>
      <c r="DY65" s="679"/>
      <c r="DZ65" s="684"/>
      <c r="EA65" s="48"/>
    </row>
    <row r="66" spans="1:131" ht="26.25" customHeight="1" x14ac:dyDescent="0.2">
      <c r="A66" s="661" t="s">
        <v>443</v>
      </c>
      <c r="B66" s="662"/>
      <c r="C66" s="662"/>
      <c r="D66" s="662"/>
      <c r="E66" s="662"/>
      <c r="F66" s="662"/>
      <c r="G66" s="662"/>
      <c r="H66" s="662"/>
      <c r="I66" s="662"/>
      <c r="J66" s="662"/>
      <c r="K66" s="662"/>
      <c r="L66" s="662"/>
      <c r="M66" s="662"/>
      <c r="N66" s="662"/>
      <c r="O66" s="662"/>
      <c r="P66" s="663"/>
      <c r="Q66" s="653" t="s">
        <v>452</v>
      </c>
      <c r="R66" s="654"/>
      <c r="S66" s="654"/>
      <c r="T66" s="654"/>
      <c r="U66" s="655"/>
      <c r="V66" s="653" t="s">
        <v>453</v>
      </c>
      <c r="W66" s="654"/>
      <c r="X66" s="654"/>
      <c r="Y66" s="654"/>
      <c r="Z66" s="655"/>
      <c r="AA66" s="653" t="s">
        <v>454</v>
      </c>
      <c r="AB66" s="654"/>
      <c r="AC66" s="654"/>
      <c r="AD66" s="654"/>
      <c r="AE66" s="655"/>
      <c r="AF66" s="673" t="s">
        <v>252</v>
      </c>
      <c r="AG66" s="668"/>
      <c r="AH66" s="668"/>
      <c r="AI66" s="668"/>
      <c r="AJ66" s="674"/>
      <c r="AK66" s="653" t="s">
        <v>384</v>
      </c>
      <c r="AL66" s="662"/>
      <c r="AM66" s="662"/>
      <c r="AN66" s="662"/>
      <c r="AO66" s="663"/>
      <c r="AP66" s="653" t="s">
        <v>357</v>
      </c>
      <c r="AQ66" s="654"/>
      <c r="AR66" s="654"/>
      <c r="AS66" s="654"/>
      <c r="AT66" s="655"/>
      <c r="AU66" s="653" t="s">
        <v>463</v>
      </c>
      <c r="AV66" s="654"/>
      <c r="AW66" s="654"/>
      <c r="AX66" s="654"/>
      <c r="AY66" s="655"/>
      <c r="AZ66" s="653" t="s">
        <v>440</v>
      </c>
      <c r="BA66" s="654"/>
      <c r="BB66" s="654"/>
      <c r="BC66" s="654"/>
      <c r="BD66" s="659"/>
      <c r="BE66" s="55"/>
      <c r="BF66" s="55"/>
      <c r="BG66" s="55"/>
      <c r="BH66" s="55"/>
      <c r="BI66" s="55"/>
      <c r="BJ66" s="55"/>
      <c r="BK66" s="55"/>
      <c r="BL66" s="55"/>
      <c r="BM66" s="55"/>
      <c r="BN66" s="55"/>
      <c r="BO66" s="55"/>
      <c r="BP66" s="55"/>
      <c r="BQ66" s="52">
        <v>60</v>
      </c>
      <c r="BR66" s="73"/>
      <c r="BS66" s="893"/>
      <c r="BT66" s="894"/>
      <c r="BU66" s="894"/>
      <c r="BV66" s="894"/>
      <c r="BW66" s="894"/>
      <c r="BX66" s="894"/>
      <c r="BY66" s="894"/>
      <c r="BZ66" s="894"/>
      <c r="CA66" s="894"/>
      <c r="CB66" s="894"/>
      <c r="CC66" s="894"/>
      <c r="CD66" s="894"/>
      <c r="CE66" s="894"/>
      <c r="CF66" s="894"/>
      <c r="CG66" s="895"/>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9"/>
      <c r="EA66" s="48"/>
    </row>
    <row r="67" spans="1:131" ht="26.25" customHeight="1" x14ac:dyDescent="0.2">
      <c r="A67" s="664"/>
      <c r="B67" s="665"/>
      <c r="C67" s="665"/>
      <c r="D67" s="665"/>
      <c r="E67" s="665"/>
      <c r="F67" s="665"/>
      <c r="G67" s="665"/>
      <c r="H67" s="665"/>
      <c r="I67" s="665"/>
      <c r="J67" s="665"/>
      <c r="K67" s="665"/>
      <c r="L67" s="665"/>
      <c r="M67" s="665"/>
      <c r="N67" s="665"/>
      <c r="O67" s="665"/>
      <c r="P67" s="666"/>
      <c r="Q67" s="656"/>
      <c r="R67" s="657"/>
      <c r="S67" s="657"/>
      <c r="T67" s="657"/>
      <c r="U67" s="658"/>
      <c r="V67" s="656"/>
      <c r="W67" s="657"/>
      <c r="X67" s="657"/>
      <c r="Y67" s="657"/>
      <c r="Z67" s="658"/>
      <c r="AA67" s="656"/>
      <c r="AB67" s="657"/>
      <c r="AC67" s="657"/>
      <c r="AD67" s="657"/>
      <c r="AE67" s="658"/>
      <c r="AF67" s="675"/>
      <c r="AG67" s="671"/>
      <c r="AH67" s="671"/>
      <c r="AI67" s="671"/>
      <c r="AJ67" s="676"/>
      <c r="AK67" s="677"/>
      <c r="AL67" s="665"/>
      <c r="AM67" s="665"/>
      <c r="AN67" s="665"/>
      <c r="AO67" s="666"/>
      <c r="AP67" s="656"/>
      <c r="AQ67" s="657"/>
      <c r="AR67" s="657"/>
      <c r="AS67" s="657"/>
      <c r="AT67" s="658"/>
      <c r="AU67" s="656"/>
      <c r="AV67" s="657"/>
      <c r="AW67" s="657"/>
      <c r="AX67" s="657"/>
      <c r="AY67" s="658"/>
      <c r="AZ67" s="656"/>
      <c r="BA67" s="657"/>
      <c r="BB67" s="657"/>
      <c r="BC67" s="657"/>
      <c r="BD67" s="660"/>
      <c r="BE67" s="55"/>
      <c r="BF67" s="55"/>
      <c r="BG67" s="55"/>
      <c r="BH67" s="55"/>
      <c r="BI67" s="55"/>
      <c r="BJ67" s="55"/>
      <c r="BK67" s="55"/>
      <c r="BL67" s="55"/>
      <c r="BM67" s="55"/>
      <c r="BN67" s="55"/>
      <c r="BO67" s="55"/>
      <c r="BP67" s="55"/>
      <c r="BQ67" s="52">
        <v>61</v>
      </c>
      <c r="BR67" s="73"/>
      <c r="BS67" s="893"/>
      <c r="BT67" s="894"/>
      <c r="BU67" s="894"/>
      <c r="BV67" s="894"/>
      <c r="BW67" s="894"/>
      <c r="BX67" s="894"/>
      <c r="BY67" s="894"/>
      <c r="BZ67" s="894"/>
      <c r="CA67" s="894"/>
      <c r="CB67" s="894"/>
      <c r="CC67" s="894"/>
      <c r="CD67" s="894"/>
      <c r="CE67" s="894"/>
      <c r="CF67" s="894"/>
      <c r="CG67" s="895"/>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9"/>
      <c r="EA67" s="48"/>
    </row>
    <row r="68" spans="1:131" ht="26.25" customHeight="1" x14ac:dyDescent="0.2">
      <c r="A68" s="51">
        <v>1</v>
      </c>
      <c r="B68" s="931" t="s">
        <v>459</v>
      </c>
      <c r="C68" s="932"/>
      <c r="D68" s="932"/>
      <c r="E68" s="932"/>
      <c r="F68" s="932"/>
      <c r="G68" s="932"/>
      <c r="H68" s="932"/>
      <c r="I68" s="932"/>
      <c r="J68" s="932"/>
      <c r="K68" s="932"/>
      <c r="L68" s="932"/>
      <c r="M68" s="932"/>
      <c r="N68" s="932"/>
      <c r="O68" s="932"/>
      <c r="P68" s="933"/>
      <c r="Q68" s="934">
        <v>6320</v>
      </c>
      <c r="R68" s="935"/>
      <c r="S68" s="935"/>
      <c r="T68" s="935"/>
      <c r="U68" s="935"/>
      <c r="V68" s="935">
        <v>6212</v>
      </c>
      <c r="W68" s="935"/>
      <c r="X68" s="935"/>
      <c r="Y68" s="935"/>
      <c r="Z68" s="935"/>
      <c r="AA68" s="935">
        <v>108</v>
      </c>
      <c r="AB68" s="935"/>
      <c r="AC68" s="935"/>
      <c r="AD68" s="935"/>
      <c r="AE68" s="935"/>
      <c r="AF68" s="935">
        <v>67</v>
      </c>
      <c r="AG68" s="935"/>
      <c r="AH68" s="935"/>
      <c r="AI68" s="935"/>
      <c r="AJ68" s="935"/>
      <c r="AK68" s="935">
        <v>168</v>
      </c>
      <c r="AL68" s="935"/>
      <c r="AM68" s="935"/>
      <c r="AN68" s="935"/>
      <c r="AO68" s="935"/>
      <c r="AP68" s="935">
        <v>6683</v>
      </c>
      <c r="AQ68" s="935"/>
      <c r="AR68" s="935"/>
      <c r="AS68" s="935"/>
      <c r="AT68" s="935"/>
      <c r="AU68" s="935">
        <v>334</v>
      </c>
      <c r="AV68" s="935"/>
      <c r="AW68" s="935"/>
      <c r="AX68" s="935"/>
      <c r="AY68" s="935"/>
      <c r="AZ68" s="936"/>
      <c r="BA68" s="936"/>
      <c r="BB68" s="936"/>
      <c r="BC68" s="936"/>
      <c r="BD68" s="937"/>
      <c r="BE68" s="55"/>
      <c r="BF68" s="55"/>
      <c r="BG68" s="55"/>
      <c r="BH68" s="55"/>
      <c r="BI68" s="55"/>
      <c r="BJ68" s="55"/>
      <c r="BK68" s="55"/>
      <c r="BL68" s="55"/>
      <c r="BM68" s="55"/>
      <c r="BN68" s="55"/>
      <c r="BO68" s="55"/>
      <c r="BP68" s="55"/>
      <c r="BQ68" s="52">
        <v>62</v>
      </c>
      <c r="BR68" s="73"/>
      <c r="BS68" s="893"/>
      <c r="BT68" s="894"/>
      <c r="BU68" s="894"/>
      <c r="BV68" s="894"/>
      <c r="BW68" s="894"/>
      <c r="BX68" s="894"/>
      <c r="BY68" s="894"/>
      <c r="BZ68" s="894"/>
      <c r="CA68" s="894"/>
      <c r="CB68" s="894"/>
      <c r="CC68" s="894"/>
      <c r="CD68" s="894"/>
      <c r="CE68" s="894"/>
      <c r="CF68" s="894"/>
      <c r="CG68" s="895"/>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9"/>
      <c r="EA68" s="48"/>
    </row>
    <row r="69" spans="1:131" ht="26.25" customHeight="1" x14ac:dyDescent="0.2">
      <c r="A69" s="52">
        <v>2</v>
      </c>
      <c r="B69" s="928" t="s">
        <v>494</v>
      </c>
      <c r="C69" s="929"/>
      <c r="D69" s="929"/>
      <c r="E69" s="929"/>
      <c r="F69" s="929"/>
      <c r="G69" s="929"/>
      <c r="H69" s="929"/>
      <c r="I69" s="929"/>
      <c r="J69" s="929"/>
      <c r="K69" s="929"/>
      <c r="L69" s="929"/>
      <c r="M69" s="929"/>
      <c r="N69" s="929"/>
      <c r="O69" s="929"/>
      <c r="P69" s="930"/>
      <c r="Q69" s="922">
        <v>4075</v>
      </c>
      <c r="R69" s="923"/>
      <c r="S69" s="923"/>
      <c r="T69" s="923"/>
      <c r="U69" s="923"/>
      <c r="V69" s="923">
        <v>4013</v>
      </c>
      <c r="W69" s="923"/>
      <c r="X69" s="923"/>
      <c r="Y69" s="923"/>
      <c r="Z69" s="923"/>
      <c r="AA69" s="923">
        <v>61</v>
      </c>
      <c r="AB69" s="923"/>
      <c r="AC69" s="923"/>
      <c r="AD69" s="923"/>
      <c r="AE69" s="923"/>
      <c r="AF69" s="923">
        <v>61</v>
      </c>
      <c r="AG69" s="923"/>
      <c r="AH69" s="923"/>
      <c r="AI69" s="923"/>
      <c r="AJ69" s="923"/>
      <c r="AK69" s="923">
        <v>100</v>
      </c>
      <c r="AL69" s="923"/>
      <c r="AM69" s="923"/>
      <c r="AN69" s="923"/>
      <c r="AO69" s="923"/>
      <c r="AP69" s="923" t="s">
        <v>202</v>
      </c>
      <c r="AQ69" s="923"/>
      <c r="AR69" s="923"/>
      <c r="AS69" s="923"/>
      <c r="AT69" s="923"/>
      <c r="AU69" s="923" t="s">
        <v>202</v>
      </c>
      <c r="AV69" s="923"/>
      <c r="AW69" s="923"/>
      <c r="AX69" s="923"/>
      <c r="AY69" s="923"/>
      <c r="AZ69" s="924"/>
      <c r="BA69" s="924"/>
      <c r="BB69" s="924"/>
      <c r="BC69" s="924"/>
      <c r="BD69" s="925"/>
      <c r="BE69" s="55"/>
      <c r="BF69" s="55"/>
      <c r="BG69" s="55"/>
      <c r="BH69" s="55"/>
      <c r="BI69" s="55"/>
      <c r="BJ69" s="55"/>
      <c r="BK69" s="55"/>
      <c r="BL69" s="55"/>
      <c r="BM69" s="55"/>
      <c r="BN69" s="55"/>
      <c r="BO69" s="55"/>
      <c r="BP69" s="55"/>
      <c r="BQ69" s="52">
        <v>63</v>
      </c>
      <c r="BR69" s="73"/>
      <c r="BS69" s="893"/>
      <c r="BT69" s="894"/>
      <c r="BU69" s="894"/>
      <c r="BV69" s="894"/>
      <c r="BW69" s="894"/>
      <c r="BX69" s="894"/>
      <c r="BY69" s="894"/>
      <c r="BZ69" s="894"/>
      <c r="CA69" s="894"/>
      <c r="CB69" s="894"/>
      <c r="CC69" s="894"/>
      <c r="CD69" s="894"/>
      <c r="CE69" s="894"/>
      <c r="CF69" s="894"/>
      <c r="CG69" s="895"/>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9"/>
      <c r="EA69" s="48"/>
    </row>
    <row r="70" spans="1:131" ht="26.25" customHeight="1" x14ac:dyDescent="0.2">
      <c r="A70" s="52">
        <v>3</v>
      </c>
      <c r="B70" s="928" t="s">
        <v>461</v>
      </c>
      <c r="C70" s="929"/>
      <c r="D70" s="929"/>
      <c r="E70" s="929"/>
      <c r="F70" s="929"/>
      <c r="G70" s="929"/>
      <c r="H70" s="929"/>
      <c r="I70" s="929"/>
      <c r="J70" s="929"/>
      <c r="K70" s="929"/>
      <c r="L70" s="929"/>
      <c r="M70" s="929"/>
      <c r="N70" s="929"/>
      <c r="O70" s="929"/>
      <c r="P70" s="930"/>
      <c r="Q70" s="922">
        <v>25</v>
      </c>
      <c r="R70" s="923"/>
      <c r="S70" s="923"/>
      <c r="T70" s="923"/>
      <c r="U70" s="923"/>
      <c r="V70" s="923">
        <v>19</v>
      </c>
      <c r="W70" s="923"/>
      <c r="X70" s="923"/>
      <c r="Y70" s="923"/>
      <c r="Z70" s="923"/>
      <c r="AA70" s="923">
        <v>5</v>
      </c>
      <c r="AB70" s="923"/>
      <c r="AC70" s="923"/>
      <c r="AD70" s="923"/>
      <c r="AE70" s="923"/>
      <c r="AF70" s="923">
        <v>5</v>
      </c>
      <c r="AG70" s="923"/>
      <c r="AH70" s="923"/>
      <c r="AI70" s="923"/>
      <c r="AJ70" s="923"/>
      <c r="AK70" s="923" t="s">
        <v>202</v>
      </c>
      <c r="AL70" s="923"/>
      <c r="AM70" s="923"/>
      <c r="AN70" s="923"/>
      <c r="AO70" s="923"/>
      <c r="AP70" s="923" t="s">
        <v>202</v>
      </c>
      <c r="AQ70" s="923"/>
      <c r="AR70" s="923"/>
      <c r="AS70" s="923"/>
      <c r="AT70" s="923"/>
      <c r="AU70" s="923" t="s">
        <v>202</v>
      </c>
      <c r="AV70" s="923"/>
      <c r="AW70" s="923"/>
      <c r="AX70" s="923"/>
      <c r="AY70" s="923"/>
      <c r="AZ70" s="924"/>
      <c r="BA70" s="924"/>
      <c r="BB70" s="924"/>
      <c r="BC70" s="924"/>
      <c r="BD70" s="925"/>
      <c r="BE70" s="55"/>
      <c r="BF70" s="55"/>
      <c r="BG70" s="55"/>
      <c r="BH70" s="55"/>
      <c r="BI70" s="55"/>
      <c r="BJ70" s="55"/>
      <c r="BK70" s="55"/>
      <c r="BL70" s="55"/>
      <c r="BM70" s="55"/>
      <c r="BN70" s="55"/>
      <c r="BO70" s="55"/>
      <c r="BP70" s="55"/>
      <c r="BQ70" s="52">
        <v>64</v>
      </c>
      <c r="BR70" s="73"/>
      <c r="BS70" s="893"/>
      <c r="BT70" s="894"/>
      <c r="BU70" s="894"/>
      <c r="BV70" s="894"/>
      <c r="BW70" s="894"/>
      <c r="BX70" s="894"/>
      <c r="BY70" s="894"/>
      <c r="BZ70" s="894"/>
      <c r="CA70" s="894"/>
      <c r="CB70" s="894"/>
      <c r="CC70" s="894"/>
      <c r="CD70" s="894"/>
      <c r="CE70" s="894"/>
      <c r="CF70" s="894"/>
      <c r="CG70" s="895"/>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9"/>
      <c r="EA70" s="48"/>
    </row>
    <row r="71" spans="1:131" ht="26.25" customHeight="1" x14ac:dyDescent="0.2">
      <c r="A71" s="52">
        <v>4</v>
      </c>
      <c r="B71" s="928" t="s">
        <v>525</v>
      </c>
      <c r="C71" s="929"/>
      <c r="D71" s="929"/>
      <c r="E71" s="929"/>
      <c r="F71" s="929"/>
      <c r="G71" s="929"/>
      <c r="H71" s="929"/>
      <c r="I71" s="929"/>
      <c r="J71" s="929"/>
      <c r="K71" s="929"/>
      <c r="L71" s="929"/>
      <c r="M71" s="929"/>
      <c r="N71" s="929"/>
      <c r="O71" s="929"/>
      <c r="P71" s="930"/>
      <c r="Q71" s="922">
        <v>15</v>
      </c>
      <c r="R71" s="923"/>
      <c r="S71" s="923"/>
      <c r="T71" s="923"/>
      <c r="U71" s="923"/>
      <c r="V71" s="923">
        <v>10</v>
      </c>
      <c r="W71" s="923"/>
      <c r="X71" s="923"/>
      <c r="Y71" s="923"/>
      <c r="Z71" s="923"/>
      <c r="AA71" s="923">
        <v>4</v>
      </c>
      <c r="AB71" s="923"/>
      <c r="AC71" s="923"/>
      <c r="AD71" s="923"/>
      <c r="AE71" s="923"/>
      <c r="AF71" s="923">
        <v>4</v>
      </c>
      <c r="AG71" s="923"/>
      <c r="AH71" s="923"/>
      <c r="AI71" s="923"/>
      <c r="AJ71" s="923"/>
      <c r="AK71" s="923" t="s">
        <v>202</v>
      </c>
      <c r="AL71" s="923"/>
      <c r="AM71" s="923"/>
      <c r="AN71" s="923"/>
      <c r="AO71" s="923"/>
      <c r="AP71" s="923" t="s">
        <v>202</v>
      </c>
      <c r="AQ71" s="923"/>
      <c r="AR71" s="923"/>
      <c r="AS71" s="923"/>
      <c r="AT71" s="923"/>
      <c r="AU71" s="923" t="s">
        <v>202</v>
      </c>
      <c r="AV71" s="923"/>
      <c r="AW71" s="923"/>
      <c r="AX71" s="923"/>
      <c r="AY71" s="923"/>
      <c r="AZ71" s="924"/>
      <c r="BA71" s="924"/>
      <c r="BB71" s="924"/>
      <c r="BC71" s="924"/>
      <c r="BD71" s="925"/>
      <c r="BE71" s="55"/>
      <c r="BF71" s="55"/>
      <c r="BG71" s="55"/>
      <c r="BH71" s="55"/>
      <c r="BI71" s="55"/>
      <c r="BJ71" s="55"/>
      <c r="BK71" s="55"/>
      <c r="BL71" s="55"/>
      <c r="BM71" s="55"/>
      <c r="BN71" s="55"/>
      <c r="BO71" s="55"/>
      <c r="BP71" s="55"/>
      <c r="BQ71" s="52">
        <v>65</v>
      </c>
      <c r="BR71" s="73"/>
      <c r="BS71" s="893"/>
      <c r="BT71" s="894"/>
      <c r="BU71" s="894"/>
      <c r="BV71" s="894"/>
      <c r="BW71" s="894"/>
      <c r="BX71" s="894"/>
      <c r="BY71" s="894"/>
      <c r="BZ71" s="894"/>
      <c r="CA71" s="894"/>
      <c r="CB71" s="894"/>
      <c r="CC71" s="894"/>
      <c r="CD71" s="894"/>
      <c r="CE71" s="894"/>
      <c r="CF71" s="894"/>
      <c r="CG71" s="895"/>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9"/>
      <c r="EA71" s="48"/>
    </row>
    <row r="72" spans="1:131" ht="26.25" customHeight="1" x14ac:dyDescent="0.2">
      <c r="A72" s="52">
        <v>5</v>
      </c>
      <c r="B72" s="928" t="s">
        <v>255</v>
      </c>
      <c r="C72" s="929"/>
      <c r="D72" s="929"/>
      <c r="E72" s="929"/>
      <c r="F72" s="929"/>
      <c r="G72" s="929"/>
      <c r="H72" s="929"/>
      <c r="I72" s="929"/>
      <c r="J72" s="929"/>
      <c r="K72" s="929"/>
      <c r="L72" s="929"/>
      <c r="M72" s="929"/>
      <c r="N72" s="929"/>
      <c r="O72" s="929"/>
      <c r="P72" s="930"/>
      <c r="Q72" s="922">
        <v>3</v>
      </c>
      <c r="R72" s="923"/>
      <c r="S72" s="923"/>
      <c r="T72" s="923"/>
      <c r="U72" s="923"/>
      <c r="V72" s="923">
        <v>1</v>
      </c>
      <c r="W72" s="923"/>
      <c r="X72" s="923"/>
      <c r="Y72" s="923"/>
      <c r="Z72" s="923"/>
      <c r="AA72" s="923">
        <v>2</v>
      </c>
      <c r="AB72" s="923"/>
      <c r="AC72" s="923"/>
      <c r="AD72" s="923"/>
      <c r="AE72" s="923"/>
      <c r="AF72" s="923">
        <v>2</v>
      </c>
      <c r="AG72" s="923"/>
      <c r="AH72" s="923"/>
      <c r="AI72" s="923"/>
      <c r="AJ72" s="923"/>
      <c r="AK72" s="923" t="s">
        <v>202</v>
      </c>
      <c r="AL72" s="923"/>
      <c r="AM72" s="923"/>
      <c r="AN72" s="923"/>
      <c r="AO72" s="923"/>
      <c r="AP72" s="923" t="s">
        <v>202</v>
      </c>
      <c r="AQ72" s="923"/>
      <c r="AR72" s="923"/>
      <c r="AS72" s="923"/>
      <c r="AT72" s="923"/>
      <c r="AU72" s="923" t="s">
        <v>202</v>
      </c>
      <c r="AV72" s="923"/>
      <c r="AW72" s="923"/>
      <c r="AX72" s="923"/>
      <c r="AY72" s="923"/>
      <c r="AZ72" s="924"/>
      <c r="BA72" s="924"/>
      <c r="BB72" s="924"/>
      <c r="BC72" s="924"/>
      <c r="BD72" s="925"/>
      <c r="BE72" s="55"/>
      <c r="BF72" s="55"/>
      <c r="BG72" s="55"/>
      <c r="BH72" s="55"/>
      <c r="BI72" s="55"/>
      <c r="BJ72" s="55"/>
      <c r="BK72" s="55"/>
      <c r="BL72" s="55"/>
      <c r="BM72" s="55"/>
      <c r="BN72" s="55"/>
      <c r="BO72" s="55"/>
      <c r="BP72" s="55"/>
      <c r="BQ72" s="52">
        <v>66</v>
      </c>
      <c r="BR72" s="73"/>
      <c r="BS72" s="893"/>
      <c r="BT72" s="894"/>
      <c r="BU72" s="894"/>
      <c r="BV72" s="894"/>
      <c r="BW72" s="894"/>
      <c r="BX72" s="894"/>
      <c r="BY72" s="894"/>
      <c r="BZ72" s="894"/>
      <c r="CA72" s="894"/>
      <c r="CB72" s="894"/>
      <c r="CC72" s="894"/>
      <c r="CD72" s="894"/>
      <c r="CE72" s="894"/>
      <c r="CF72" s="894"/>
      <c r="CG72" s="895"/>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9"/>
      <c r="EA72" s="48"/>
    </row>
    <row r="73" spans="1:131" ht="26.25" customHeight="1" x14ac:dyDescent="0.2">
      <c r="A73" s="52">
        <v>6</v>
      </c>
      <c r="B73" s="928" t="s">
        <v>125</v>
      </c>
      <c r="C73" s="929"/>
      <c r="D73" s="929"/>
      <c r="E73" s="929"/>
      <c r="F73" s="929"/>
      <c r="G73" s="929"/>
      <c r="H73" s="929"/>
      <c r="I73" s="929"/>
      <c r="J73" s="929"/>
      <c r="K73" s="929"/>
      <c r="L73" s="929"/>
      <c r="M73" s="929"/>
      <c r="N73" s="929"/>
      <c r="O73" s="929"/>
      <c r="P73" s="930"/>
      <c r="Q73" s="922">
        <v>97</v>
      </c>
      <c r="R73" s="923"/>
      <c r="S73" s="923"/>
      <c r="T73" s="923"/>
      <c r="U73" s="923"/>
      <c r="V73" s="923">
        <v>94</v>
      </c>
      <c r="W73" s="923"/>
      <c r="X73" s="923"/>
      <c r="Y73" s="923"/>
      <c r="Z73" s="923"/>
      <c r="AA73" s="923">
        <v>3</v>
      </c>
      <c r="AB73" s="923"/>
      <c r="AC73" s="923"/>
      <c r="AD73" s="923"/>
      <c r="AE73" s="923"/>
      <c r="AF73" s="923">
        <v>3</v>
      </c>
      <c r="AG73" s="923"/>
      <c r="AH73" s="923"/>
      <c r="AI73" s="923"/>
      <c r="AJ73" s="923"/>
      <c r="AK73" s="923" t="s">
        <v>202</v>
      </c>
      <c r="AL73" s="923"/>
      <c r="AM73" s="923"/>
      <c r="AN73" s="923"/>
      <c r="AO73" s="923"/>
      <c r="AP73" s="923" t="s">
        <v>202</v>
      </c>
      <c r="AQ73" s="923"/>
      <c r="AR73" s="923"/>
      <c r="AS73" s="923"/>
      <c r="AT73" s="923"/>
      <c r="AU73" s="923" t="s">
        <v>202</v>
      </c>
      <c r="AV73" s="923"/>
      <c r="AW73" s="923"/>
      <c r="AX73" s="923"/>
      <c r="AY73" s="923"/>
      <c r="AZ73" s="924"/>
      <c r="BA73" s="924"/>
      <c r="BB73" s="924"/>
      <c r="BC73" s="924"/>
      <c r="BD73" s="925"/>
      <c r="BE73" s="55"/>
      <c r="BF73" s="55"/>
      <c r="BG73" s="55"/>
      <c r="BH73" s="55"/>
      <c r="BI73" s="55"/>
      <c r="BJ73" s="55"/>
      <c r="BK73" s="55"/>
      <c r="BL73" s="55"/>
      <c r="BM73" s="55"/>
      <c r="BN73" s="55"/>
      <c r="BO73" s="55"/>
      <c r="BP73" s="55"/>
      <c r="BQ73" s="52">
        <v>67</v>
      </c>
      <c r="BR73" s="73"/>
      <c r="BS73" s="893"/>
      <c r="BT73" s="894"/>
      <c r="BU73" s="894"/>
      <c r="BV73" s="894"/>
      <c r="BW73" s="894"/>
      <c r="BX73" s="894"/>
      <c r="BY73" s="894"/>
      <c r="BZ73" s="894"/>
      <c r="CA73" s="894"/>
      <c r="CB73" s="894"/>
      <c r="CC73" s="894"/>
      <c r="CD73" s="894"/>
      <c r="CE73" s="894"/>
      <c r="CF73" s="894"/>
      <c r="CG73" s="895"/>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9"/>
      <c r="EA73" s="48"/>
    </row>
    <row r="74" spans="1:131" ht="26.25" customHeight="1" x14ac:dyDescent="0.2">
      <c r="A74" s="52">
        <v>7</v>
      </c>
      <c r="B74" s="928" t="s">
        <v>479</v>
      </c>
      <c r="C74" s="929"/>
      <c r="D74" s="929"/>
      <c r="E74" s="929"/>
      <c r="F74" s="929"/>
      <c r="G74" s="929"/>
      <c r="H74" s="929"/>
      <c r="I74" s="929"/>
      <c r="J74" s="929"/>
      <c r="K74" s="929"/>
      <c r="L74" s="929"/>
      <c r="M74" s="929"/>
      <c r="N74" s="929"/>
      <c r="O74" s="929"/>
      <c r="P74" s="930"/>
      <c r="Q74" s="922">
        <v>1240</v>
      </c>
      <c r="R74" s="923"/>
      <c r="S74" s="923"/>
      <c r="T74" s="923"/>
      <c r="U74" s="923"/>
      <c r="V74" s="923">
        <v>1117</v>
      </c>
      <c r="W74" s="923"/>
      <c r="X74" s="923"/>
      <c r="Y74" s="923"/>
      <c r="Z74" s="923"/>
      <c r="AA74" s="923">
        <v>123</v>
      </c>
      <c r="AB74" s="923"/>
      <c r="AC74" s="923"/>
      <c r="AD74" s="923"/>
      <c r="AE74" s="923"/>
      <c r="AF74" s="923">
        <v>123</v>
      </c>
      <c r="AG74" s="923"/>
      <c r="AH74" s="923"/>
      <c r="AI74" s="923"/>
      <c r="AJ74" s="923"/>
      <c r="AK74" s="923">
        <v>29</v>
      </c>
      <c r="AL74" s="923"/>
      <c r="AM74" s="923"/>
      <c r="AN74" s="923"/>
      <c r="AO74" s="923"/>
      <c r="AP74" s="923" t="s">
        <v>202</v>
      </c>
      <c r="AQ74" s="923"/>
      <c r="AR74" s="923"/>
      <c r="AS74" s="923"/>
      <c r="AT74" s="923"/>
      <c r="AU74" s="923" t="s">
        <v>202</v>
      </c>
      <c r="AV74" s="923"/>
      <c r="AW74" s="923"/>
      <c r="AX74" s="923"/>
      <c r="AY74" s="923"/>
      <c r="AZ74" s="924"/>
      <c r="BA74" s="924"/>
      <c r="BB74" s="924"/>
      <c r="BC74" s="924"/>
      <c r="BD74" s="925"/>
      <c r="BE74" s="55"/>
      <c r="BF74" s="55"/>
      <c r="BG74" s="55"/>
      <c r="BH74" s="55"/>
      <c r="BI74" s="55"/>
      <c r="BJ74" s="55"/>
      <c r="BK74" s="55"/>
      <c r="BL74" s="55"/>
      <c r="BM74" s="55"/>
      <c r="BN74" s="55"/>
      <c r="BO74" s="55"/>
      <c r="BP74" s="55"/>
      <c r="BQ74" s="52">
        <v>68</v>
      </c>
      <c r="BR74" s="73"/>
      <c r="BS74" s="893"/>
      <c r="BT74" s="894"/>
      <c r="BU74" s="894"/>
      <c r="BV74" s="894"/>
      <c r="BW74" s="894"/>
      <c r="BX74" s="894"/>
      <c r="BY74" s="894"/>
      <c r="BZ74" s="894"/>
      <c r="CA74" s="894"/>
      <c r="CB74" s="894"/>
      <c r="CC74" s="894"/>
      <c r="CD74" s="894"/>
      <c r="CE74" s="894"/>
      <c r="CF74" s="894"/>
      <c r="CG74" s="895"/>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9"/>
      <c r="EA74" s="48"/>
    </row>
    <row r="75" spans="1:131" ht="26.25" customHeight="1" x14ac:dyDescent="0.2">
      <c r="A75" s="52">
        <v>8</v>
      </c>
      <c r="B75" s="928" t="s">
        <v>435</v>
      </c>
      <c r="C75" s="929"/>
      <c r="D75" s="929"/>
      <c r="E75" s="929"/>
      <c r="F75" s="929"/>
      <c r="G75" s="929"/>
      <c r="H75" s="929"/>
      <c r="I75" s="929"/>
      <c r="J75" s="929"/>
      <c r="K75" s="929"/>
      <c r="L75" s="929"/>
      <c r="M75" s="929"/>
      <c r="N75" s="929"/>
      <c r="O75" s="929"/>
      <c r="P75" s="930"/>
      <c r="Q75" s="681">
        <v>398526</v>
      </c>
      <c r="R75" s="682"/>
      <c r="S75" s="682"/>
      <c r="T75" s="682"/>
      <c r="U75" s="926"/>
      <c r="V75" s="927">
        <v>388109</v>
      </c>
      <c r="W75" s="682"/>
      <c r="X75" s="682"/>
      <c r="Y75" s="682"/>
      <c r="Z75" s="926"/>
      <c r="AA75" s="927">
        <v>10417</v>
      </c>
      <c r="AB75" s="682"/>
      <c r="AC75" s="682"/>
      <c r="AD75" s="682"/>
      <c r="AE75" s="926"/>
      <c r="AF75" s="927">
        <v>10417</v>
      </c>
      <c r="AG75" s="682"/>
      <c r="AH75" s="682"/>
      <c r="AI75" s="682"/>
      <c r="AJ75" s="926"/>
      <c r="AK75" s="927">
        <v>77</v>
      </c>
      <c r="AL75" s="682"/>
      <c r="AM75" s="682"/>
      <c r="AN75" s="682"/>
      <c r="AO75" s="926"/>
      <c r="AP75" s="923" t="s">
        <v>202</v>
      </c>
      <c r="AQ75" s="923"/>
      <c r="AR75" s="923"/>
      <c r="AS75" s="923"/>
      <c r="AT75" s="923"/>
      <c r="AU75" s="923" t="s">
        <v>202</v>
      </c>
      <c r="AV75" s="923"/>
      <c r="AW75" s="923"/>
      <c r="AX75" s="923"/>
      <c r="AY75" s="923"/>
      <c r="AZ75" s="924"/>
      <c r="BA75" s="924"/>
      <c r="BB75" s="924"/>
      <c r="BC75" s="924"/>
      <c r="BD75" s="925"/>
      <c r="BE75" s="55"/>
      <c r="BF75" s="55"/>
      <c r="BG75" s="55"/>
      <c r="BH75" s="55"/>
      <c r="BI75" s="55"/>
      <c r="BJ75" s="55"/>
      <c r="BK75" s="55"/>
      <c r="BL75" s="55"/>
      <c r="BM75" s="55"/>
      <c r="BN75" s="55"/>
      <c r="BO75" s="55"/>
      <c r="BP75" s="55"/>
      <c r="BQ75" s="52">
        <v>69</v>
      </c>
      <c r="BR75" s="73"/>
      <c r="BS75" s="893"/>
      <c r="BT75" s="894"/>
      <c r="BU75" s="894"/>
      <c r="BV75" s="894"/>
      <c r="BW75" s="894"/>
      <c r="BX75" s="894"/>
      <c r="BY75" s="894"/>
      <c r="BZ75" s="894"/>
      <c r="CA75" s="894"/>
      <c r="CB75" s="894"/>
      <c r="CC75" s="894"/>
      <c r="CD75" s="894"/>
      <c r="CE75" s="894"/>
      <c r="CF75" s="894"/>
      <c r="CG75" s="895"/>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9"/>
      <c r="EA75" s="48"/>
    </row>
    <row r="76" spans="1:131" ht="26.25" customHeight="1" x14ac:dyDescent="0.2">
      <c r="A76" s="52">
        <v>9</v>
      </c>
      <c r="B76" s="928" t="s">
        <v>535</v>
      </c>
      <c r="C76" s="929"/>
      <c r="D76" s="929"/>
      <c r="E76" s="929"/>
      <c r="F76" s="929"/>
      <c r="G76" s="929"/>
      <c r="H76" s="929"/>
      <c r="I76" s="929"/>
      <c r="J76" s="929"/>
      <c r="K76" s="929"/>
      <c r="L76" s="929"/>
      <c r="M76" s="929"/>
      <c r="N76" s="929"/>
      <c r="O76" s="929"/>
      <c r="P76" s="930"/>
      <c r="Q76" s="681">
        <v>2469</v>
      </c>
      <c r="R76" s="682"/>
      <c r="S76" s="682"/>
      <c r="T76" s="682"/>
      <c r="U76" s="926"/>
      <c r="V76" s="927">
        <v>2468</v>
      </c>
      <c r="W76" s="682"/>
      <c r="X76" s="682"/>
      <c r="Y76" s="682"/>
      <c r="Z76" s="926"/>
      <c r="AA76" s="927">
        <v>1</v>
      </c>
      <c r="AB76" s="682"/>
      <c r="AC76" s="682"/>
      <c r="AD76" s="682"/>
      <c r="AE76" s="926"/>
      <c r="AF76" s="927">
        <v>1</v>
      </c>
      <c r="AG76" s="682"/>
      <c r="AH76" s="682"/>
      <c r="AI76" s="682"/>
      <c r="AJ76" s="926"/>
      <c r="AK76" s="927" t="s">
        <v>202</v>
      </c>
      <c r="AL76" s="682"/>
      <c r="AM76" s="682"/>
      <c r="AN76" s="682"/>
      <c r="AO76" s="926"/>
      <c r="AP76" s="923" t="s">
        <v>202</v>
      </c>
      <c r="AQ76" s="923"/>
      <c r="AR76" s="923"/>
      <c r="AS76" s="923"/>
      <c r="AT76" s="923"/>
      <c r="AU76" s="923" t="s">
        <v>202</v>
      </c>
      <c r="AV76" s="923"/>
      <c r="AW76" s="923"/>
      <c r="AX76" s="923"/>
      <c r="AY76" s="923"/>
      <c r="AZ76" s="924"/>
      <c r="BA76" s="924"/>
      <c r="BB76" s="924"/>
      <c r="BC76" s="924"/>
      <c r="BD76" s="925"/>
      <c r="BE76" s="55"/>
      <c r="BF76" s="55"/>
      <c r="BG76" s="55"/>
      <c r="BH76" s="55"/>
      <c r="BI76" s="55"/>
      <c r="BJ76" s="55"/>
      <c r="BK76" s="55"/>
      <c r="BL76" s="55"/>
      <c r="BM76" s="55"/>
      <c r="BN76" s="55"/>
      <c r="BO76" s="55"/>
      <c r="BP76" s="55"/>
      <c r="BQ76" s="52">
        <v>70</v>
      </c>
      <c r="BR76" s="73"/>
      <c r="BS76" s="893"/>
      <c r="BT76" s="894"/>
      <c r="BU76" s="894"/>
      <c r="BV76" s="894"/>
      <c r="BW76" s="894"/>
      <c r="BX76" s="894"/>
      <c r="BY76" s="894"/>
      <c r="BZ76" s="894"/>
      <c r="CA76" s="894"/>
      <c r="CB76" s="894"/>
      <c r="CC76" s="894"/>
      <c r="CD76" s="894"/>
      <c r="CE76" s="894"/>
      <c r="CF76" s="894"/>
      <c r="CG76" s="895"/>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9"/>
      <c r="EA76" s="48"/>
    </row>
    <row r="77" spans="1:131" ht="26.25" customHeight="1" x14ac:dyDescent="0.2">
      <c r="A77" s="52">
        <v>10</v>
      </c>
      <c r="B77" s="678"/>
      <c r="C77" s="679"/>
      <c r="D77" s="679"/>
      <c r="E77" s="679"/>
      <c r="F77" s="679"/>
      <c r="G77" s="679"/>
      <c r="H77" s="679"/>
      <c r="I77" s="679"/>
      <c r="J77" s="679"/>
      <c r="K77" s="679"/>
      <c r="L77" s="679"/>
      <c r="M77" s="679"/>
      <c r="N77" s="679"/>
      <c r="O77" s="679"/>
      <c r="P77" s="680"/>
      <c r="Q77" s="681"/>
      <c r="R77" s="682"/>
      <c r="S77" s="682"/>
      <c r="T77" s="682"/>
      <c r="U77" s="926"/>
      <c r="V77" s="927"/>
      <c r="W77" s="682"/>
      <c r="X77" s="682"/>
      <c r="Y77" s="682"/>
      <c r="Z77" s="926"/>
      <c r="AA77" s="927"/>
      <c r="AB77" s="682"/>
      <c r="AC77" s="682"/>
      <c r="AD77" s="682"/>
      <c r="AE77" s="926"/>
      <c r="AF77" s="927"/>
      <c r="AG77" s="682"/>
      <c r="AH77" s="682"/>
      <c r="AI77" s="682"/>
      <c r="AJ77" s="926"/>
      <c r="AK77" s="927"/>
      <c r="AL77" s="682"/>
      <c r="AM77" s="682"/>
      <c r="AN77" s="682"/>
      <c r="AO77" s="926"/>
      <c r="AP77" s="927"/>
      <c r="AQ77" s="682"/>
      <c r="AR77" s="682"/>
      <c r="AS77" s="682"/>
      <c r="AT77" s="926"/>
      <c r="AU77" s="927"/>
      <c r="AV77" s="682"/>
      <c r="AW77" s="682"/>
      <c r="AX77" s="682"/>
      <c r="AY77" s="926"/>
      <c r="AZ77" s="924"/>
      <c r="BA77" s="924"/>
      <c r="BB77" s="924"/>
      <c r="BC77" s="924"/>
      <c r="BD77" s="925"/>
      <c r="BE77" s="55"/>
      <c r="BF77" s="55"/>
      <c r="BG77" s="55"/>
      <c r="BH77" s="55"/>
      <c r="BI77" s="55"/>
      <c r="BJ77" s="55"/>
      <c r="BK77" s="55"/>
      <c r="BL77" s="55"/>
      <c r="BM77" s="55"/>
      <c r="BN77" s="55"/>
      <c r="BO77" s="55"/>
      <c r="BP77" s="55"/>
      <c r="BQ77" s="52">
        <v>71</v>
      </c>
      <c r="BR77" s="73"/>
      <c r="BS77" s="893"/>
      <c r="BT77" s="894"/>
      <c r="BU77" s="894"/>
      <c r="BV77" s="894"/>
      <c r="BW77" s="894"/>
      <c r="BX77" s="894"/>
      <c r="BY77" s="894"/>
      <c r="BZ77" s="894"/>
      <c r="CA77" s="894"/>
      <c r="CB77" s="894"/>
      <c r="CC77" s="894"/>
      <c r="CD77" s="894"/>
      <c r="CE77" s="894"/>
      <c r="CF77" s="894"/>
      <c r="CG77" s="895"/>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9"/>
      <c r="EA77" s="48"/>
    </row>
    <row r="78" spans="1:131" ht="26.25" customHeight="1" x14ac:dyDescent="0.2">
      <c r="A78" s="52">
        <v>11</v>
      </c>
      <c r="B78" s="678"/>
      <c r="C78" s="679"/>
      <c r="D78" s="679"/>
      <c r="E78" s="679"/>
      <c r="F78" s="679"/>
      <c r="G78" s="679"/>
      <c r="H78" s="679"/>
      <c r="I78" s="679"/>
      <c r="J78" s="679"/>
      <c r="K78" s="679"/>
      <c r="L78" s="679"/>
      <c r="M78" s="679"/>
      <c r="N78" s="679"/>
      <c r="O78" s="679"/>
      <c r="P78" s="680"/>
      <c r="Q78" s="922"/>
      <c r="R78" s="923"/>
      <c r="S78" s="923"/>
      <c r="T78" s="923"/>
      <c r="U78" s="923"/>
      <c r="V78" s="923"/>
      <c r="W78" s="923"/>
      <c r="X78" s="923"/>
      <c r="Y78" s="923"/>
      <c r="Z78" s="923"/>
      <c r="AA78" s="923"/>
      <c r="AB78" s="923"/>
      <c r="AC78" s="923"/>
      <c r="AD78" s="923"/>
      <c r="AE78" s="923"/>
      <c r="AF78" s="923"/>
      <c r="AG78" s="923"/>
      <c r="AH78" s="923"/>
      <c r="AI78" s="923"/>
      <c r="AJ78" s="923"/>
      <c r="AK78" s="923"/>
      <c r="AL78" s="923"/>
      <c r="AM78" s="923"/>
      <c r="AN78" s="923"/>
      <c r="AO78" s="923"/>
      <c r="AP78" s="923"/>
      <c r="AQ78" s="923"/>
      <c r="AR78" s="923"/>
      <c r="AS78" s="923"/>
      <c r="AT78" s="923"/>
      <c r="AU78" s="923"/>
      <c r="AV78" s="923"/>
      <c r="AW78" s="923"/>
      <c r="AX78" s="923"/>
      <c r="AY78" s="923"/>
      <c r="AZ78" s="924"/>
      <c r="BA78" s="924"/>
      <c r="BB78" s="924"/>
      <c r="BC78" s="924"/>
      <c r="BD78" s="925"/>
      <c r="BE78" s="55"/>
      <c r="BF78" s="55"/>
      <c r="BG78" s="55"/>
      <c r="BH78" s="55"/>
      <c r="BI78" s="55"/>
      <c r="BJ78" s="48"/>
      <c r="BK78" s="48"/>
      <c r="BL78" s="48"/>
      <c r="BM78" s="48"/>
      <c r="BN78" s="48"/>
      <c r="BO78" s="55"/>
      <c r="BP78" s="55"/>
      <c r="BQ78" s="52">
        <v>72</v>
      </c>
      <c r="BR78" s="73"/>
      <c r="BS78" s="893"/>
      <c r="BT78" s="894"/>
      <c r="BU78" s="894"/>
      <c r="BV78" s="894"/>
      <c r="BW78" s="894"/>
      <c r="BX78" s="894"/>
      <c r="BY78" s="894"/>
      <c r="BZ78" s="894"/>
      <c r="CA78" s="894"/>
      <c r="CB78" s="894"/>
      <c r="CC78" s="894"/>
      <c r="CD78" s="894"/>
      <c r="CE78" s="894"/>
      <c r="CF78" s="894"/>
      <c r="CG78" s="895"/>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9"/>
      <c r="EA78" s="48"/>
    </row>
    <row r="79" spans="1:131" ht="26.25" customHeight="1" x14ac:dyDescent="0.2">
      <c r="A79" s="52">
        <v>12</v>
      </c>
      <c r="B79" s="678"/>
      <c r="C79" s="679"/>
      <c r="D79" s="679"/>
      <c r="E79" s="679"/>
      <c r="F79" s="679"/>
      <c r="G79" s="679"/>
      <c r="H79" s="679"/>
      <c r="I79" s="679"/>
      <c r="J79" s="679"/>
      <c r="K79" s="679"/>
      <c r="L79" s="679"/>
      <c r="M79" s="679"/>
      <c r="N79" s="679"/>
      <c r="O79" s="679"/>
      <c r="P79" s="680"/>
      <c r="Q79" s="922"/>
      <c r="R79" s="923"/>
      <c r="S79" s="923"/>
      <c r="T79" s="923"/>
      <c r="U79" s="923"/>
      <c r="V79" s="923"/>
      <c r="W79" s="923"/>
      <c r="X79" s="923"/>
      <c r="Y79" s="923"/>
      <c r="Z79" s="923"/>
      <c r="AA79" s="923"/>
      <c r="AB79" s="923"/>
      <c r="AC79" s="923"/>
      <c r="AD79" s="923"/>
      <c r="AE79" s="923"/>
      <c r="AF79" s="923"/>
      <c r="AG79" s="923"/>
      <c r="AH79" s="923"/>
      <c r="AI79" s="923"/>
      <c r="AJ79" s="923"/>
      <c r="AK79" s="923"/>
      <c r="AL79" s="923"/>
      <c r="AM79" s="923"/>
      <c r="AN79" s="923"/>
      <c r="AO79" s="923"/>
      <c r="AP79" s="923"/>
      <c r="AQ79" s="923"/>
      <c r="AR79" s="923"/>
      <c r="AS79" s="923"/>
      <c r="AT79" s="923"/>
      <c r="AU79" s="923"/>
      <c r="AV79" s="923"/>
      <c r="AW79" s="923"/>
      <c r="AX79" s="923"/>
      <c r="AY79" s="923"/>
      <c r="AZ79" s="924"/>
      <c r="BA79" s="924"/>
      <c r="BB79" s="924"/>
      <c r="BC79" s="924"/>
      <c r="BD79" s="925"/>
      <c r="BE79" s="55"/>
      <c r="BF79" s="55"/>
      <c r="BG79" s="55"/>
      <c r="BH79" s="55"/>
      <c r="BI79" s="55"/>
      <c r="BJ79" s="48"/>
      <c r="BK79" s="48"/>
      <c r="BL79" s="48"/>
      <c r="BM79" s="48"/>
      <c r="BN79" s="48"/>
      <c r="BO79" s="55"/>
      <c r="BP79" s="55"/>
      <c r="BQ79" s="52">
        <v>73</v>
      </c>
      <c r="BR79" s="73"/>
      <c r="BS79" s="893"/>
      <c r="BT79" s="894"/>
      <c r="BU79" s="894"/>
      <c r="BV79" s="894"/>
      <c r="BW79" s="894"/>
      <c r="BX79" s="894"/>
      <c r="BY79" s="894"/>
      <c r="BZ79" s="894"/>
      <c r="CA79" s="894"/>
      <c r="CB79" s="894"/>
      <c r="CC79" s="894"/>
      <c r="CD79" s="894"/>
      <c r="CE79" s="894"/>
      <c r="CF79" s="894"/>
      <c r="CG79" s="895"/>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9"/>
      <c r="EA79" s="48"/>
    </row>
    <row r="80" spans="1:131" ht="26.25" customHeight="1" x14ac:dyDescent="0.2">
      <c r="A80" s="52">
        <v>13</v>
      </c>
      <c r="B80" s="678"/>
      <c r="C80" s="679"/>
      <c r="D80" s="679"/>
      <c r="E80" s="679"/>
      <c r="F80" s="679"/>
      <c r="G80" s="679"/>
      <c r="H80" s="679"/>
      <c r="I80" s="679"/>
      <c r="J80" s="679"/>
      <c r="K80" s="679"/>
      <c r="L80" s="679"/>
      <c r="M80" s="679"/>
      <c r="N80" s="679"/>
      <c r="O80" s="679"/>
      <c r="P80" s="680"/>
      <c r="Q80" s="922"/>
      <c r="R80" s="923"/>
      <c r="S80" s="923"/>
      <c r="T80" s="923"/>
      <c r="U80" s="923"/>
      <c r="V80" s="923"/>
      <c r="W80" s="923"/>
      <c r="X80" s="923"/>
      <c r="Y80" s="923"/>
      <c r="Z80" s="923"/>
      <c r="AA80" s="923"/>
      <c r="AB80" s="923"/>
      <c r="AC80" s="923"/>
      <c r="AD80" s="923"/>
      <c r="AE80" s="923"/>
      <c r="AF80" s="923"/>
      <c r="AG80" s="923"/>
      <c r="AH80" s="923"/>
      <c r="AI80" s="923"/>
      <c r="AJ80" s="923"/>
      <c r="AK80" s="923"/>
      <c r="AL80" s="923"/>
      <c r="AM80" s="923"/>
      <c r="AN80" s="923"/>
      <c r="AO80" s="923"/>
      <c r="AP80" s="923"/>
      <c r="AQ80" s="923"/>
      <c r="AR80" s="923"/>
      <c r="AS80" s="923"/>
      <c r="AT80" s="923"/>
      <c r="AU80" s="923"/>
      <c r="AV80" s="923"/>
      <c r="AW80" s="923"/>
      <c r="AX80" s="923"/>
      <c r="AY80" s="923"/>
      <c r="AZ80" s="924"/>
      <c r="BA80" s="924"/>
      <c r="BB80" s="924"/>
      <c r="BC80" s="924"/>
      <c r="BD80" s="925"/>
      <c r="BE80" s="55"/>
      <c r="BF80" s="55"/>
      <c r="BG80" s="55"/>
      <c r="BH80" s="55"/>
      <c r="BI80" s="55"/>
      <c r="BJ80" s="55"/>
      <c r="BK80" s="55"/>
      <c r="BL80" s="55"/>
      <c r="BM80" s="55"/>
      <c r="BN80" s="55"/>
      <c r="BO80" s="55"/>
      <c r="BP80" s="55"/>
      <c r="BQ80" s="52">
        <v>74</v>
      </c>
      <c r="BR80" s="73"/>
      <c r="BS80" s="893"/>
      <c r="BT80" s="894"/>
      <c r="BU80" s="894"/>
      <c r="BV80" s="894"/>
      <c r="BW80" s="894"/>
      <c r="BX80" s="894"/>
      <c r="BY80" s="894"/>
      <c r="BZ80" s="894"/>
      <c r="CA80" s="894"/>
      <c r="CB80" s="894"/>
      <c r="CC80" s="894"/>
      <c r="CD80" s="894"/>
      <c r="CE80" s="894"/>
      <c r="CF80" s="894"/>
      <c r="CG80" s="895"/>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9"/>
      <c r="EA80" s="48"/>
    </row>
    <row r="81" spans="1:131" ht="26.25" customHeight="1" x14ac:dyDescent="0.2">
      <c r="A81" s="52">
        <v>14</v>
      </c>
      <c r="B81" s="678"/>
      <c r="C81" s="679"/>
      <c r="D81" s="679"/>
      <c r="E81" s="679"/>
      <c r="F81" s="679"/>
      <c r="G81" s="679"/>
      <c r="H81" s="679"/>
      <c r="I81" s="679"/>
      <c r="J81" s="679"/>
      <c r="K81" s="679"/>
      <c r="L81" s="679"/>
      <c r="M81" s="679"/>
      <c r="N81" s="679"/>
      <c r="O81" s="679"/>
      <c r="P81" s="680"/>
      <c r="Q81" s="922"/>
      <c r="R81" s="923"/>
      <c r="S81" s="923"/>
      <c r="T81" s="923"/>
      <c r="U81" s="923"/>
      <c r="V81" s="923"/>
      <c r="W81" s="923"/>
      <c r="X81" s="923"/>
      <c r="Y81" s="923"/>
      <c r="Z81" s="923"/>
      <c r="AA81" s="923"/>
      <c r="AB81" s="923"/>
      <c r="AC81" s="923"/>
      <c r="AD81" s="923"/>
      <c r="AE81" s="923"/>
      <c r="AF81" s="923"/>
      <c r="AG81" s="923"/>
      <c r="AH81" s="923"/>
      <c r="AI81" s="923"/>
      <c r="AJ81" s="923"/>
      <c r="AK81" s="923"/>
      <c r="AL81" s="923"/>
      <c r="AM81" s="923"/>
      <c r="AN81" s="923"/>
      <c r="AO81" s="923"/>
      <c r="AP81" s="923"/>
      <c r="AQ81" s="923"/>
      <c r="AR81" s="923"/>
      <c r="AS81" s="923"/>
      <c r="AT81" s="923"/>
      <c r="AU81" s="923"/>
      <c r="AV81" s="923"/>
      <c r="AW81" s="923"/>
      <c r="AX81" s="923"/>
      <c r="AY81" s="923"/>
      <c r="AZ81" s="924"/>
      <c r="BA81" s="924"/>
      <c r="BB81" s="924"/>
      <c r="BC81" s="924"/>
      <c r="BD81" s="925"/>
      <c r="BE81" s="55"/>
      <c r="BF81" s="55"/>
      <c r="BG81" s="55"/>
      <c r="BH81" s="55"/>
      <c r="BI81" s="55"/>
      <c r="BJ81" s="55"/>
      <c r="BK81" s="55"/>
      <c r="BL81" s="55"/>
      <c r="BM81" s="55"/>
      <c r="BN81" s="55"/>
      <c r="BO81" s="55"/>
      <c r="BP81" s="55"/>
      <c r="BQ81" s="52">
        <v>75</v>
      </c>
      <c r="BR81" s="73"/>
      <c r="BS81" s="893"/>
      <c r="BT81" s="894"/>
      <c r="BU81" s="894"/>
      <c r="BV81" s="894"/>
      <c r="BW81" s="894"/>
      <c r="BX81" s="894"/>
      <c r="BY81" s="894"/>
      <c r="BZ81" s="894"/>
      <c r="CA81" s="894"/>
      <c r="CB81" s="894"/>
      <c r="CC81" s="894"/>
      <c r="CD81" s="894"/>
      <c r="CE81" s="894"/>
      <c r="CF81" s="894"/>
      <c r="CG81" s="895"/>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9"/>
      <c r="EA81" s="48"/>
    </row>
    <row r="82" spans="1:131" ht="26.25" customHeight="1" x14ac:dyDescent="0.2">
      <c r="A82" s="52">
        <v>15</v>
      </c>
      <c r="B82" s="678"/>
      <c r="C82" s="679"/>
      <c r="D82" s="679"/>
      <c r="E82" s="679"/>
      <c r="F82" s="679"/>
      <c r="G82" s="679"/>
      <c r="H82" s="679"/>
      <c r="I82" s="679"/>
      <c r="J82" s="679"/>
      <c r="K82" s="679"/>
      <c r="L82" s="679"/>
      <c r="M82" s="679"/>
      <c r="N82" s="679"/>
      <c r="O82" s="679"/>
      <c r="P82" s="680"/>
      <c r="Q82" s="922"/>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3"/>
      <c r="AO82" s="923"/>
      <c r="AP82" s="923"/>
      <c r="AQ82" s="923"/>
      <c r="AR82" s="923"/>
      <c r="AS82" s="923"/>
      <c r="AT82" s="923"/>
      <c r="AU82" s="923"/>
      <c r="AV82" s="923"/>
      <c r="AW82" s="923"/>
      <c r="AX82" s="923"/>
      <c r="AY82" s="923"/>
      <c r="AZ82" s="924"/>
      <c r="BA82" s="924"/>
      <c r="BB82" s="924"/>
      <c r="BC82" s="924"/>
      <c r="BD82" s="925"/>
      <c r="BE82" s="55"/>
      <c r="BF82" s="55"/>
      <c r="BG82" s="55"/>
      <c r="BH82" s="55"/>
      <c r="BI82" s="55"/>
      <c r="BJ82" s="55"/>
      <c r="BK82" s="55"/>
      <c r="BL82" s="55"/>
      <c r="BM82" s="55"/>
      <c r="BN82" s="55"/>
      <c r="BO82" s="55"/>
      <c r="BP82" s="55"/>
      <c r="BQ82" s="52">
        <v>76</v>
      </c>
      <c r="BR82" s="73"/>
      <c r="BS82" s="893"/>
      <c r="BT82" s="894"/>
      <c r="BU82" s="894"/>
      <c r="BV82" s="894"/>
      <c r="BW82" s="894"/>
      <c r="BX82" s="894"/>
      <c r="BY82" s="894"/>
      <c r="BZ82" s="894"/>
      <c r="CA82" s="894"/>
      <c r="CB82" s="894"/>
      <c r="CC82" s="894"/>
      <c r="CD82" s="894"/>
      <c r="CE82" s="894"/>
      <c r="CF82" s="894"/>
      <c r="CG82" s="895"/>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9"/>
      <c r="EA82" s="48"/>
    </row>
    <row r="83" spans="1:131" ht="26.25" customHeight="1" x14ac:dyDescent="0.2">
      <c r="A83" s="52">
        <v>16</v>
      </c>
      <c r="B83" s="678"/>
      <c r="C83" s="679"/>
      <c r="D83" s="679"/>
      <c r="E83" s="679"/>
      <c r="F83" s="679"/>
      <c r="G83" s="679"/>
      <c r="H83" s="679"/>
      <c r="I83" s="679"/>
      <c r="J83" s="679"/>
      <c r="K83" s="679"/>
      <c r="L83" s="679"/>
      <c r="M83" s="679"/>
      <c r="N83" s="679"/>
      <c r="O83" s="679"/>
      <c r="P83" s="680"/>
      <c r="Q83" s="922"/>
      <c r="R83" s="923"/>
      <c r="S83" s="923"/>
      <c r="T83" s="923"/>
      <c r="U83" s="923"/>
      <c r="V83" s="923"/>
      <c r="W83" s="923"/>
      <c r="X83" s="923"/>
      <c r="Y83" s="923"/>
      <c r="Z83" s="923"/>
      <c r="AA83" s="923"/>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3"/>
      <c r="AZ83" s="924"/>
      <c r="BA83" s="924"/>
      <c r="BB83" s="924"/>
      <c r="BC83" s="924"/>
      <c r="BD83" s="925"/>
      <c r="BE83" s="55"/>
      <c r="BF83" s="55"/>
      <c r="BG83" s="55"/>
      <c r="BH83" s="55"/>
      <c r="BI83" s="55"/>
      <c r="BJ83" s="55"/>
      <c r="BK83" s="55"/>
      <c r="BL83" s="55"/>
      <c r="BM83" s="55"/>
      <c r="BN83" s="55"/>
      <c r="BO83" s="55"/>
      <c r="BP83" s="55"/>
      <c r="BQ83" s="52">
        <v>77</v>
      </c>
      <c r="BR83" s="73"/>
      <c r="BS83" s="893"/>
      <c r="BT83" s="894"/>
      <c r="BU83" s="894"/>
      <c r="BV83" s="894"/>
      <c r="BW83" s="894"/>
      <c r="BX83" s="894"/>
      <c r="BY83" s="894"/>
      <c r="BZ83" s="894"/>
      <c r="CA83" s="894"/>
      <c r="CB83" s="894"/>
      <c r="CC83" s="894"/>
      <c r="CD83" s="894"/>
      <c r="CE83" s="894"/>
      <c r="CF83" s="894"/>
      <c r="CG83" s="895"/>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9"/>
      <c r="EA83" s="48"/>
    </row>
    <row r="84" spans="1:131" ht="26.25" customHeight="1" x14ac:dyDescent="0.2">
      <c r="A84" s="52">
        <v>17</v>
      </c>
      <c r="B84" s="678"/>
      <c r="C84" s="679"/>
      <c r="D84" s="679"/>
      <c r="E84" s="679"/>
      <c r="F84" s="679"/>
      <c r="G84" s="679"/>
      <c r="H84" s="679"/>
      <c r="I84" s="679"/>
      <c r="J84" s="679"/>
      <c r="K84" s="679"/>
      <c r="L84" s="679"/>
      <c r="M84" s="679"/>
      <c r="N84" s="679"/>
      <c r="O84" s="679"/>
      <c r="P84" s="680"/>
      <c r="Q84" s="922"/>
      <c r="R84" s="923"/>
      <c r="S84" s="923"/>
      <c r="T84" s="923"/>
      <c r="U84" s="923"/>
      <c r="V84" s="923"/>
      <c r="W84" s="923"/>
      <c r="X84" s="923"/>
      <c r="Y84" s="923"/>
      <c r="Z84" s="923"/>
      <c r="AA84" s="923"/>
      <c r="AB84" s="923"/>
      <c r="AC84" s="923"/>
      <c r="AD84" s="923"/>
      <c r="AE84" s="923"/>
      <c r="AF84" s="923"/>
      <c r="AG84" s="923"/>
      <c r="AH84" s="923"/>
      <c r="AI84" s="923"/>
      <c r="AJ84" s="923"/>
      <c r="AK84" s="923"/>
      <c r="AL84" s="923"/>
      <c r="AM84" s="923"/>
      <c r="AN84" s="923"/>
      <c r="AO84" s="923"/>
      <c r="AP84" s="923"/>
      <c r="AQ84" s="923"/>
      <c r="AR84" s="923"/>
      <c r="AS84" s="923"/>
      <c r="AT84" s="923"/>
      <c r="AU84" s="923"/>
      <c r="AV84" s="923"/>
      <c r="AW84" s="923"/>
      <c r="AX84" s="923"/>
      <c r="AY84" s="923"/>
      <c r="AZ84" s="924"/>
      <c r="BA84" s="924"/>
      <c r="BB84" s="924"/>
      <c r="BC84" s="924"/>
      <c r="BD84" s="925"/>
      <c r="BE84" s="55"/>
      <c r="BF84" s="55"/>
      <c r="BG84" s="55"/>
      <c r="BH84" s="55"/>
      <c r="BI84" s="55"/>
      <c r="BJ84" s="55"/>
      <c r="BK84" s="55"/>
      <c r="BL84" s="55"/>
      <c r="BM84" s="55"/>
      <c r="BN84" s="55"/>
      <c r="BO84" s="55"/>
      <c r="BP84" s="55"/>
      <c r="BQ84" s="52">
        <v>78</v>
      </c>
      <c r="BR84" s="73"/>
      <c r="BS84" s="893"/>
      <c r="BT84" s="894"/>
      <c r="BU84" s="894"/>
      <c r="BV84" s="894"/>
      <c r="BW84" s="894"/>
      <c r="BX84" s="894"/>
      <c r="BY84" s="894"/>
      <c r="BZ84" s="894"/>
      <c r="CA84" s="894"/>
      <c r="CB84" s="894"/>
      <c r="CC84" s="894"/>
      <c r="CD84" s="894"/>
      <c r="CE84" s="894"/>
      <c r="CF84" s="894"/>
      <c r="CG84" s="895"/>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9"/>
      <c r="EA84" s="48"/>
    </row>
    <row r="85" spans="1:131" ht="26.25" customHeight="1" x14ac:dyDescent="0.2">
      <c r="A85" s="52">
        <v>18</v>
      </c>
      <c r="B85" s="678"/>
      <c r="C85" s="679"/>
      <c r="D85" s="679"/>
      <c r="E85" s="679"/>
      <c r="F85" s="679"/>
      <c r="G85" s="679"/>
      <c r="H85" s="679"/>
      <c r="I85" s="679"/>
      <c r="J85" s="679"/>
      <c r="K85" s="679"/>
      <c r="L85" s="679"/>
      <c r="M85" s="679"/>
      <c r="N85" s="679"/>
      <c r="O85" s="679"/>
      <c r="P85" s="680"/>
      <c r="Q85" s="922"/>
      <c r="R85" s="923"/>
      <c r="S85" s="923"/>
      <c r="T85" s="923"/>
      <c r="U85" s="923"/>
      <c r="V85" s="923"/>
      <c r="W85" s="923"/>
      <c r="X85" s="923"/>
      <c r="Y85" s="923"/>
      <c r="Z85" s="923"/>
      <c r="AA85" s="923"/>
      <c r="AB85" s="923"/>
      <c r="AC85" s="923"/>
      <c r="AD85" s="923"/>
      <c r="AE85" s="923"/>
      <c r="AF85" s="923"/>
      <c r="AG85" s="923"/>
      <c r="AH85" s="923"/>
      <c r="AI85" s="923"/>
      <c r="AJ85" s="923"/>
      <c r="AK85" s="923"/>
      <c r="AL85" s="923"/>
      <c r="AM85" s="923"/>
      <c r="AN85" s="923"/>
      <c r="AO85" s="923"/>
      <c r="AP85" s="923"/>
      <c r="AQ85" s="923"/>
      <c r="AR85" s="923"/>
      <c r="AS85" s="923"/>
      <c r="AT85" s="923"/>
      <c r="AU85" s="923"/>
      <c r="AV85" s="923"/>
      <c r="AW85" s="923"/>
      <c r="AX85" s="923"/>
      <c r="AY85" s="923"/>
      <c r="AZ85" s="924"/>
      <c r="BA85" s="924"/>
      <c r="BB85" s="924"/>
      <c r="BC85" s="924"/>
      <c r="BD85" s="925"/>
      <c r="BE85" s="55"/>
      <c r="BF85" s="55"/>
      <c r="BG85" s="55"/>
      <c r="BH85" s="55"/>
      <c r="BI85" s="55"/>
      <c r="BJ85" s="55"/>
      <c r="BK85" s="55"/>
      <c r="BL85" s="55"/>
      <c r="BM85" s="55"/>
      <c r="BN85" s="55"/>
      <c r="BO85" s="55"/>
      <c r="BP85" s="55"/>
      <c r="BQ85" s="52">
        <v>79</v>
      </c>
      <c r="BR85" s="73"/>
      <c r="BS85" s="893"/>
      <c r="BT85" s="894"/>
      <c r="BU85" s="894"/>
      <c r="BV85" s="894"/>
      <c r="BW85" s="894"/>
      <c r="BX85" s="894"/>
      <c r="BY85" s="894"/>
      <c r="BZ85" s="894"/>
      <c r="CA85" s="894"/>
      <c r="CB85" s="894"/>
      <c r="CC85" s="894"/>
      <c r="CD85" s="894"/>
      <c r="CE85" s="894"/>
      <c r="CF85" s="894"/>
      <c r="CG85" s="895"/>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9"/>
      <c r="EA85" s="48"/>
    </row>
    <row r="86" spans="1:131" ht="26.25" customHeight="1" x14ac:dyDescent="0.2">
      <c r="A86" s="52">
        <v>19</v>
      </c>
      <c r="B86" s="678"/>
      <c r="C86" s="679"/>
      <c r="D86" s="679"/>
      <c r="E86" s="679"/>
      <c r="F86" s="679"/>
      <c r="G86" s="679"/>
      <c r="H86" s="679"/>
      <c r="I86" s="679"/>
      <c r="J86" s="679"/>
      <c r="K86" s="679"/>
      <c r="L86" s="679"/>
      <c r="M86" s="679"/>
      <c r="N86" s="679"/>
      <c r="O86" s="679"/>
      <c r="P86" s="680"/>
      <c r="Q86" s="922"/>
      <c r="R86" s="923"/>
      <c r="S86" s="923"/>
      <c r="T86" s="923"/>
      <c r="U86" s="923"/>
      <c r="V86" s="923"/>
      <c r="W86" s="923"/>
      <c r="X86" s="923"/>
      <c r="Y86" s="923"/>
      <c r="Z86" s="923"/>
      <c r="AA86" s="923"/>
      <c r="AB86" s="923"/>
      <c r="AC86" s="923"/>
      <c r="AD86" s="923"/>
      <c r="AE86" s="923"/>
      <c r="AF86" s="923"/>
      <c r="AG86" s="923"/>
      <c r="AH86" s="923"/>
      <c r="AI86" s="923"/>
      <c r="AJ86" s="923"/>
      <c r="AK86" s="923"/>
      <c r="AL86" s="923"/>
      <c r="AM86" s="923"/>
      <c r="AN86" s="923"/>
      <c r="AO86" s="923"/>
      <c r="AP86" s="923"/>
      <c r="AQ86" s="923"/>
      <c r="AR86" s="923"/>
      <c r="AS86" s="923"/>
      <c r="AT86" s="923"/>
      <c r="AU86" s="923"/>
      <c r="AV86" s="923"/>
      <c r="AW86" s="923"/>
      <c r="AX86" s="923"/>
      <c r="AY86" s="923"/>
      <c r="AZ86" s="924"/>
      <c r="BA86" s="924"/>
      <c r="BB86" s="924"/>
      <c r="BC86" s="924"/>
      <c r="BD86" s="925"/>
      <c r="BE86" s="55"/>
      <c r="BF86" s="55"/>
      <c r="BG86" s="55"/>
      <c r="BH86" s="55"/>
      <c r="BI86" s="55"/>
      <c r="BJ86" s="55"/>
      <c r="BK86" s="55"/>
      <c r="BL86" s="55"/>
      <c r="BM86" s="55"/>
      <c r="BN86" s="55"/>
      <c r="BO86" s="55"/>
      <c r="BP86" s="55"/>
      <c r="BQ86" s="52">
        <v>80</v>
      </c>
      <c r="BR86" s="73"/>
      <c r="BS86" s="893"/>
      <c r="BT86" s="894"/>
      <c r="BU86" s="894"/>
      <c r="BV86" s="894"/>
      <c r="BW86" s="894"/>
      <c r="BX86" s="894"/>
      <c r="BY86" s="894"/>
      <c r="BZ86" s="894"/>
      <c r="CA86" s="894"/>
      <c r="CB86" s="894"/>
      <c r="CC86" s="894"/>
      <c r="CD86" s="894"/>
      <c r="CE86" s="894"/>
      <c r="CF86" s="894"/>
      <c r="CG86" s="895"/>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9"/>
      <c r="EA86" s="48"/>
    </row>
    <row r="87" spans="1:131" ht="26.25" customHeight="1" x14ac:dyDescent="0.2">
      <c r="A87" s="57">
        <v>20</v>
      </c>
      <c r="B87" s="915"/>
      <c r="C87" s="916"/>
      <c r="D87" s="916"/>
      <c r="E87" s="916"/>
      <c r="F87" s="916"/>
      <c r="G87" s="916"/>
      <c r="H87" s="916"/>
      <c r="I87" s="916"/>
      <c r="J87" s="916"/>
      <c r="K87" s="916"/>
      <c r="L87" s="916"/>
      <c r="M87" s="916"/>
      <c r="N87" s="916"/>
      <c r="O87" s="916"/>
      <c r="P87" s="917"/>
      <c r="Q87" s="918"/>
      <c r="R87" s="919"/>
      <c r="S87" s="919"/>
      <c r="T87" s="919"/>
      <c r="U87" s="919"/>
      <c r="V87" s="919"/>
      <c r="W87" s="919"/>
      <c r="X87" s="919"/>
      <c r="Y87" s="919"/>
      <c r="Z87" s="919"/>
      <c r="AA87" s="919"/>
      <c r="AB87" s="919"/>
      <c r="AC87" s="919"/>
      <c r="AD87" s="919"/>
      <c r="AE87" s="919"/>
      <c r="AF87" s="919"/>
      <c r="AG87" s="919"/>
      <c r="AH87" s="919"/>
      <c r="AI87" s="919"/>
      <c r="AJ87" s="919"/>
      <c r="AK87" s="919"/>
      <c r="AL87" s="919"/>
      <c r="AM87" s="919"/>
      <c r="AN87" s="919"/>
      <c r="AO87" s="919"/>
      <c r="AP87" s="919"/>
      <c r="AQ87" s="919"/>
      <c r="AR87" s="919"/>
      <c r="AS87" s="919"/>
      <c r="AT87" s="919"/>
      <c r="AU87" s="919"/>
      <c r="AV87" s="919"/>
      <c r="AW87" s="919"/>
      <c r="AX87" s="919"/>
      <c r="AY87" s="919"/>
      <c r="AZ87" s="920"/>
      <c r="BA87" s="920"/>
      <c r="BB87" s="920"/>
      <c r="BC87" s="920"/>
      <c r="BD87" s="921"/>
      <c r="BE87" s="55"/>
      <c r="BF87" s="55"/>
      <c r="BG87" s="55"/>
      <c r="BH87" s="55"/>
      <c r="BI87" s="55"/>
      <c r="BJ87" s="55"/>
      <c r="BK87" s="55"/>
      <c r="BL87" s="55"/>
      <c r="BM87" s="55"/>
      <c r="BN87" s="55"/>
      <c r="BO87" s="55"/>
      <c r="BP87" s="55"/>
      <c r="BQ87" s="52">
        <v>81</v>
      </c>
      <c r="BR87" s="73"/>
      <c r="BS87" s="893"/>
      <c r="BT87" s="894"/>
      <c r="BU87" s="894"/>
      <c r="BV87" s="894"/>
      <c r="BW87" s="894"/>
      <c r="BX87" s="894"/>
      <c r="BY87" s="894"/>
      <c r="BZ87" s="894"/>
      <c r="CA87" s="894"/>
      <c r="CB87" s="894"/>
      <c r="CC87" s="894"/>
      <c r="CD87" s="894"/>
      <c r="CE87" s="894"/>
      <c r="CF87" s="894"/>
      <c r="CG87" s="895"/>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9"/>
      <c r="EA87" s="48"/>
    </row>
    <row r="88" spans="1:131" ht="26.25" customHeight="1" x14ac:dyDescent="0.2">
      <c r="A88" s="53" t="s">
        <v>256</v>
      </c>
      <c r="B88" s="900" t="s">
        <v>187</v>
      </c>
      <c r="C88" s="901"/>
      <c r="D88" s="901"/>
      <c r="E88" s="901"/>
      <c r="F88" s="901"/>
      <c r="G88" s="901"/>
      <c r="H88" s="901"/>
      <c r="I88" s="901"/>
      <c r="J88" s="901"/>
      <c r="K88" s="901"/>
      <c r="L88" s="901"/>
      <c r="M88" s="901"/>
      <c r="N88" s="901"/>
      <c r="O88" s="901"/>
      <c r="P88" s="902"/>
      <c r="Q88" s="910"/>
      <c r="R88" s="911"/>
      <c r="S88" s="911"/>
      <c r="T88" s="911"/>
      <c r="U88" s="911"/>
      <c r="V88" s="911"/>
      <c r="W88" s="911"/>
      <c r="X88" s="911"/>
      <c r="Y88" s="911"/>
      <c r="Z88" s="911"/>
      <c r="AA88" s="911"/>
      <c r="AB88" s="911"/>
      <c r="AC88" s="911"/>
      <c r="AD88" s="911"/>
      <c r="AE88" s="911"/>
      <c r="AF88" s="912">
        <v>10684</v>
      </c>
      <c r="AG88" s="912"/>
      <c r="AH88" s="912"/>
      <c r="AI88" s="912"/>
      <c r="AJ88" s="912"/>
      <c r="AK88" s="911"/>
      <c r="AL88" s="911"/>
      <c r="AM88" s="911"/>
      <c r="AN88" s="911"/>
      <c r="AO88" s="911"/>
      <c r="AP88" s="912">
        <v>6683</v>
      </c>
      <c r="AQ88" s="912"/>
      <c r="AR88" s="912"/>
      <c r="AS88" s="912"/>
      <c r="AT88" s="912"/>
      <c r="AU88" s="912">
        <v>334</v>
      </c>
      <c r="AV88" s="912"/>
      <c r="AW88" s="912"/>
      <c r="AX88" s="912"/>
      <c r="AY88" s="912"/>
      <c r="AZ88" s="913"/>
      <c r="BA88" s="913"/>
      <c r="BB88" s="913"/>
      <c r="BC88" s="913"/>
      <c r="BD88" s="914"/>
      <c r="BE88" s="55"/>
      <c r="BF88" s="55"/>
      <c r="BG88" s="55"/>
      <c r="BH88" s="55"/>
      <c r="BI88" s="55"/>
      <c r="BJ88" s="55"/>
      <c r="BK88" s="55"/>
      <c r="BL88" s="55"/>
      <c r="BM88" s="55"/>
      <c r="BN88" s="55"/>
      <c r="BO88" s="55"/>
      <c r="BP88" s="55"/>
      <c r="BQ88" s="52">
        <v>82</v>
      </c>
      <c r="BR88" s="73"/>
      <c r="BS88" s="893"/>
      <c r="BT88" s="894"/>
      <c r="BU88" s="894"/>
      <c r="BV88" s="894"/>
      <c r="BW88" s="894"/>
      <c r="BX88" s="894"/>
      <c r="BY88" s="894"/>
      <c r="BZ88" s="894"/>
      <c r="CA88" s="894"/>
      <c r="CB88" s="894"/>
      <c r="CC88" s="894"/>
      <c r="CD88" s="894"/>
      <c r="CE88" s="894"/>
      <c r="CF88" s="894"/>
      <c r="CG88" s="895"/>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9"/>
      <c r="EA88" s="48"/>
    </row>
    <row r="89" spans="1:131" ht="26.25" hidden="1" customHeight="1" x14ac:dyDescent="0.2">
      <c r="A89" s="58"/>
      <c r="B89" s="62"/>
      <c r="C89" s="62"/>
      <c r="D89" s="62"/>
      <c r="E89" s="62"/>
      <c r="F89" s="62"/>
      <c r="G89" s="62"/>
      <c r="H89" s="62"/>
      <c r="I89" s="62"/>
      <c r="J89" s="62"/>
      <c r="K89" s="62"/>
      <c r="L89" s="62"/>
      <c r="M89" s="62"/>
      <c r="N89" s="62"/>
      <c r="O89" s="62"/>
      <c r="P89" s="62"/>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8"/>
      <c r="BA89" s="68"/>
      <c r="BB89" s="68"/>
      <c r="BC89" s="68"/>
      <c r="BD89" s="68"/>
      <c r="BE89" s="55"/>
      <c r="BF89" s="55"/>
      <c r="BG89" s="55"/>
      <c r="BH89" s="55"/>
      <c r="BI89" s="55"/>
      <c r="BJ89" s="55"/>
      <c r="BK89" s="55"/>
      <c r="BL89" s="55"/>
      <c r="BM89" s="55"/>
      <c r="BN89" s="55"/>
      <c r="BO89" s="55"/>
      <c r="BP89" s="55"/>
      <c r="BQ89" s="52">
        <v>83</v>
      </c>
      <c r="BR89" s="73"/>
      <c r="BS89" s="893"/>
      <c r="BT89" s="894"/>
      <c r="BU89" s="894"/>
      <c r="BV89" s="894"/>
      <c r="BW89" s="894"/>
      <c r="BX89" s="894"/>
      <c r="BY89" s="894"/>
      <c r="BZ89" s="894"/>
      <c r="CA89" s="894"/>
      <c r="CB89" s="894"/>
      <c r="CC89" s="894"/>
      <c r="CD89" s="894"/>
      <c r="CE89" s="894"/>
      <c r="CF89" s="894"/>
      <c r="CG89" s="895"/>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9"/>
      <c r="EA89" s="48"/>
    </row>
    <row r="90" spans="1:131" ht="26.25" hidden="1" customHeight="1" x14ac:dyDescent="0.2">
      <c r="A90" s="58"/>
      <c r="B90" s="62"/>
      <c r="C90" s="62"/>
      <c r="D90" s="62"/>
      <c r="E90" s="62"/>
      <c r="F90" s="62"/>
      <c r="G90" s="62"/>
      <c r="H90" s="62"/>
      <c r="I90" s="62"/>
      <c r="J90" s="62"/>
      <c r="K90" s="62"/>
      <c r="L90" s="62"/>
      <c r="M90" s="62"/>
      <c r="N90" s="62"/>
      <c r="O90" s="62"/>
      <c r="P90" s="62"/>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8"/>
      <c r="BA90" s="68"/>
      <c r="BB90" s="68"/>
      <c r="BC90" s="68"/>
      <c r="BD90" s="68"/>
      <c r="BE90" s="55"/>
      <c r="BF90" s="55"/>
      <c r="BG90" s="55"/>
      <c r="BH90" s="55"/>
      <c r="BI90" s="55"/>
      <c r="BJ90" s="55"/>
      <c r="BK90" s="55"/>
      <c r="BL90" s="55"/>
      <c r="BM90" s="55"/>
      <c r="BN90" s="55"/>
      <c r="BO90" s="55"/>
      <c r="BP90" s="55"/>
      <c r="BQ90" s="52">
        <v>84</v>
      </c>
      <c r="BR90" s="73"/>
      <c r="BS90" s="893"/>
      <c r="BT90" s="894"/>
      <c r="BU90" s="894"/>
      <c r="BV90" s="894"/>
      <c r="BW90" s="894"/>
      <c r="BX90" s="894"/>
      <c r="BY90" s="894"/>
      <c r="BZ90" s="894"/>
      <c r="CA90" s="894"/>
      <c r="CB90" s="894"/>
      <c r="CC90" s="894"/>
      <c r="CD90" s="894"/>
      <c r="CE90" s="894"/>
      <c r="CF90" s="894"/>
      <c r="CG90" s="895"/>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9"/>
      <c r="EA90" s="48"/>
    </row>
    <row r="91" spans="1:131" ht="26.25" hidden="1" customHeight="1" x14ac:dyDescent="0.2">
      <c r="A91" s="58"/>
      <c r="B91" s="62"/>
      <c r="C91" s="62"/>
      <c r="D91" s="62"/>
      <c r="E91" s="62"/>
      <c r="F91" s="62"/>
      <c r="G91" s="62"/>
      <c r="H91" s="62"/>
      <c r="I91" s="62"/>
      <c r="J91" s="62"/>
      <c r="K91" s="62"/>
      <c r="L91" s="62"/>
      <c r="M91" s="62"/>
      <c r="N91" s="62"/>
      <c r="O91" s="62"/>
      <c r="P91" s="62"/>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8"/>
      <c r="BA91" s="68"/>
      <c r="BB91" s="68"/>
      <c r="BC91" s="68"/>
      <c r="BD91" s="68"/>
      <c r="BE91" s="55"/>
      <c r="BF91" s="55"/>
      <c r="BG91" s="55"/>
      <c r="BH91" s="55"/>
      <c r="BI91" s="55"/>
      <c r="BJ91" s="55"/>
      <c r="BK91" s="55"/>
      <c r="BL91" s="55"/>
      <c r="BM91" s="55"/>
      <c r="BN91" s="55"/>
      <c r="BO91" s="55"/>
      <c r="BP91" s="55"/>
      <c r="BQ91" s="52">
        <v>85</v>
      </c>
      <c r="BR91" s="73"/>
      <c r="BS91" s="893"/>
      <c r="BT91" s="894"/>
      <c r="BU91" s="894"/>
      <c r="BV91" s="894"/>
      <c r="BW91" s="894"/>
      <c r="BX91" s="894"/>
      <c r="BY91" s="894"/>
      <c r="BZ91" s="894"/>
      <c r="CA91" s="894"/>
      <c r="CB91" s="894"/>
      <c r="CC91" s="894"/>
      <c r="CD91" s="894"/>
      <c r="CE91" s="894"/>
      <c r="CF91" s="894"/>
      <c r="CG91" s="895"/>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9"/>
      <c r="EA91" s="48"/>
    </row>
    <row r="92" spans="1:131" ht="26.25" hidden="1" customHeight="1" x14ac:dyDescent="0.2">
      <c r="A92" s="58"/>
      <c r="B92" s="62"/>
      <c r="C92" s="62"/>
      <c r="D92" s="62"/>
      <c r="E92" s="62"/>
      <c r="F92" s="62"/>
      <c r="G92" s="62"/>
      <c r="H92" s="62"/>
      <c r="I92" s="62"/>
      <c r="J92" s="62"/>
      <c r="K92" s="62"/>
      <c r="L92" s="62"/>
      <c r="M92" s="62"/>
      <c r="N92" s="62"/>
      <c r="O92" s="62"/>
      <c r="P92" s="62"/>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8"/>
      <c r="BA92" s="68"/>
      <c r="BB92" s="68"/>
      <c r="BC92" s="68"/>
      <c r="BD92" s="68"/>
      <c r="BE92" s="55"/>
      <c r="BF92" s="55"/>
      <c r="BG92" s="55"/>
      <c r="BH92" s="55"/>
      <c r="BI92" s="55"/>
      <c r="BJ92" s="55"/>
      <c r="BK92" s="55"/>
      <c r="BL92" s="55"/>
      <c r="BM92" s="55"/>
      <c r="BN92" s="55"/>
      <c r="BO92" s="55"/>
      <c r="BP92" s="55"/>
      <c r="BQ92" s="52">
        <v>86</v>
      </c>
      <c r="BR92" s="73"/>
      <c r="BS92" s="893"/>
      <c r="BT92" s="894"/>
      <c r="BU92" s="894"/>
      <c r="BV92" s="894"/>
      <c r="BW92" s="894"/>
      <c r="BX92" s="894"/>
      <c r="BY92" s="894"/>
      <c r="BZ92" s="894"/>
      <c r="CA92" s="894"/>
      <c r="CB92" s="894"/>
      <c r="CC92" s="894"/>
      <c r="CD92" s="894"/>
      <c r="CE92" s="894"/>
      <c r="CF92" s="894"/>
      <c r="CG92" s="895"/>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9"/>
      <c r="EA92" s="48"/>
    </row>
    <row r="93" spans="1:131" ht="26.25" hidden="1" customHeight="1" x14ac:dyDescent="0.2">
      <c r="A93" s="58"/>
      <c r="B93" s="62"/>
      <c r="C93" s="62"/>
      <c r="D93" s="62"/>
      <c r="E93" s="62"/>
      <c r="F93" s="62"/>
      <c r="G93" s="62"/>
      <c r="H93" s="62"/>
      <c r="I93" s="62"/>
      <c r="J93" s="62"/>
      <c r="K93" s="62"/>
      <c r="L93" s="62"/>
      <c r="M93" s="62"/>
      <c r="N93" s="62"/>
      <c r="O93" s="62"/>
      <c r="P93" s="62"/>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8"/>
      <c r="BA93" s="68"/>
      <c r="BB93" s="68"/>
      <c r="BC93" s="68"/>
      <c r="BD93" s="68"/>
      <c r="BE93" s="55"/>
      <c r="BF93" s="55"/>
      <c r="BG93" s="55"/>
      <c r="BH93" s="55"/>
      <c r="BI93" s="55"/>
      <c r="BJ93" s="55"/>
      <c r="BK93" s="55"/>
      <c r="BL93" s="55"/>
      <c r="BM93" s="55"/>
      <c r="BN93" s="55"/>
      <c r="BO93" s="55"/>
      <c r="BP93" s="55"/>
      <c r="BQ93" s="52">
        <v>87</v>
      </c>
      <c r="BR93" s="73"/>
      <c r="BS93" s="893"/>
      <c r="BT93" s="894"/>
      <c r="BU93" s="894"/>
      <c r="BV93" s="894"/>
      <c r="BW93" s="894"/>
      <c r="BX93" s="894"/>
      <c r="BY93" s="894"/>
      <c r="BZ93" s="894"/>
      <c r="CA93" s="894"/>
      <c r="CB93" s="894"/>
      <c r="CC93" s="894"/>
      <c r="CD93" s="894"/>
      <c r="CE93" s="894"/>
      <c r="CF93" s="894"/>
      <c r="CG93" s="895"/>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9"/>
      <c r="EA93" s="48"/>
    </row>
    <row r="94" spans="1:131" ht="26.25" hidden="1" customHeight="1" x14ac:dyDescent="0.2">
      <c r="A94" s="58"/>
      <c r="B94" s="62"/>
      <c r="C94" s="62"/>
      <c r="D94" s="62"/>
      <c r="E94" s="62"/>
      <c r="F94" s="62"/>
      <c r="G94" s="62"/>
      <c r="H94" s="62"/>
      <c r="I94" s="62"/>
      <c r="J94" s="62"/>
      <c r="K94" s="62"/>
      <c r="L94" s="62"/>
      <c r="M94" s="62"/>
      <c r="N94" s="62"/>
      <c r="O94" s="62"/>
      <c r="P94" s="62"/>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8"/>
      <c r="BA94" s="68"/>
      <c r="BB94" s="68"/>
      <c r="BC94" s="68"/>
      <c r="BD94" s="68"/>
      <c r="BE94" s="55"/>
      <c r="BF94" s="55"/>
      <c r="BG94" s="55"/>
      <c r="BH94" s="55"/>
      <c r="BI94" s="55"/>
      <c r="BJ94" s="55"/>
      <c r="BK94" s="55"/>
      <c r="BL94" s="55"/>
      <c r="BM94" s="55"/>
      <c r="BN94" s="55"/>
      <c r="BO94" s="55"/>
      <c r="BP94" s="55"/>
      <c r="BQ94" s="52">
        <v>88</v>
      </c>
      <c r="BR94" s="73"/>
      <c r="BS94" s="893"/>
      <c r="BT94" s="894"/>
      <c r="BU94" s="894"/>
      <c r="BV94" s="894"/>
      <c r="BW94" s="894"/>
      <c r="BX94" s="894"/>
      <c r="BY94" s="894"/>
      <c r="BZ94" s="894"/>
      <c r="CA94" s="894"/>
      <c r="CB94" s="894"/>
      <c r="CC94" s="894"/>
      <c r="CD94" s="894"/>
      <c r="CE94" s="894"/>
      <c r="CF94" s="894"/>
      <c r="CG94" s="895"/>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9"/>
      <c r="EA94" s="48"/>
    </row>
    <row r="95" spans="1:131" ht="26.25" hidden="1" customHeight="1" x14ac:dyDescent="0.2">
      <c r="A95" s="58"/>
      <c r="B95" s="62"/>
      <c r="C95" s="62"/>
      <c r="D95" s="62"/>
      <c r="E95" s="62"/>
      <c r="F95" s="62"/>
      <c r="G95" s="62"/>
      <c r="H95" s="62"/>
      <c r="I95" s="62"/>
      <c r="J95" s="62"/>
      <c r="K95" s="62"/>
      <c r="L95" s="62"/>
      <c r="M95" s="62"/>
      <c r="N95" s="62"/>
      <c r="O95" s="62"/>
      <c r="P95" s="62"/>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8"/>
      <c r="BA95" s="68"/>
      <c r="BB95" s="68"/>
      <c r="BC95" s="68"/>
      <c r="BD95" s="68"/>
      <c r="BE95" s="55"/>
      <c r="BF95" s="55"/>
      <c r="BG95" s="55"/>
      <c r="BH95" s="55"/>
      <c r="BI95" s="55"/>
      <c r="BJ95" s="55"/>
      <c r="BK95" s="55"/>
      <c r="BL95" s="55"/>
      <c r="BM95" s="55"/>
      <c r="BN95" s="55"/>
      <c r="BO95" s="55"/>
      <c r="BP95" s="55"/>
      <c r="BQ95" s="52">
        <v>89</v>
      </c>
      <c r="BR95" s="73"/>
      <c r="BS95" s="893"/>
      <c r="BT95" s="894"/>
      <c r="BU95" s="894"/>
      <c r="BV95" s="894"/>
      <c r="BW95" s="894"/>
      <c r="BX95" s="894"/>
      <c r="BY95" s="894"/>
      <c r="BZ95" s="894"/>
      <c r="CA95" s="894"/>
      <c r="CB95" s="894"/>
      <c r="CC95" s="894"/>
      <c r="CD95" s="894"/>
      <c r="CE95" s="894"/>
      <c r="CF95" s="894"/>
      <c r="CG95" s="895"/>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9"/>
      <c r="EA95" s="48"/>
    </row>
    <row r="96" spans="1:131" ht="26.25" hidden="1" customHeight="1" x14ac:dyDescent="0.2">
      <c r="A96" s="58"/>
      <c r="B96" s="62"/>
      <c r="C96" s="62"/>
      <c r="D96" s="62"/>
      <c r="E96" s="62"/>
      <c r="F96" s="62"/>
      <c r="G96" s="62"/>
      <c r="H96" s="62"/>
      <c r="I96" s="62"/>
      <c r="J96" s="62"/>
      <c r="K96" s="62"/>
      <c r="L96" s="62"/>
      <c r="M96" s="62"/>
      <c r="N96" s="62"/>
      <c r="O96" s="62"/>
      <c r="P96" s="62"/>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8"/>
      <c r="BA96" s="68"/>
      <c r="BB96" s="68"/>
      <c r="BC96" s="68"/>
      <c r="BD96" s="68"/>
      <c r="BE96" s="55"/>
      <c r="BF96" s="55"/>
      <c r="BG96" s="55"/>
      <c r="BH96" s="55"/>
      <c r="BI96" s="55"/>
      <c r="BJ96" s="55"/>
      <c r="BK96" s="55"/>
      <c r="BL96" s="55"/>
      <c r="BM96" s="55"/>
      <c r="BN96" s="55"/>
      <c r="BO96" s="55"/>
      <c r="BP96" s="55"/>
      <c r="BQ96" s="52">
        <v>90</v>
      </c>
      <c r="BR96" s="73"/>
      <c r="BS96" s="893"/>
      <c r="BT96" s="894"/>
      <c r="BU96" s="894"/>
      <c r="BV96" s="894"/>
      <c r="BW96" s="894"/>
      <c r="BX96" s="894"/>
      <c r="BY96" s="894"/>
      <c r="BZ96" s="894"/>
      <c r="CA96" s="894"/>
      <c r="CB96" s="894"/>
      <c r="CC96" s="894"/>
      <c r="CD96" s="894"/>
      <c r="CE96" s="894"/>
      <c r="CF96" s="894"/>
      <c r="CG96" s="895"/>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9"/>
      <c r="EA96" s="48"/>
    </row>
    <row r="97" spans="1:131" ht="26.25" hidden="1" customHeight="1" x14ac:dyDescent="0.2">
      <c r="A97" s="58"/>
      <c r="B97" s="62"/>
      <c r="C97" s="62"/>
      <c r="D97" s="62"/>
      <c r="E97" s="62"/>
      <c r="F97" s="62"/>
      <c r="G97" s="62"/>
      <c r="H97" s="62"/>
      <c r="I97" s="62"/>
      <c r="J97" s="62"/>
      <c r="K97" s="62"/>
      <c r="L97" s="62"/>
      <c r="M97" s="62"/>
      <c r="N97" s="62"/>
      <c r="O97" s="62"/>
      <c r="P97" s="62"/>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8"/>
      <c r="BA97" s="68"/>
      <c r="BB97" s="68"/>
      <c r="BC97" s="68"/>
      <c r="BD97" s="68"/>
      <c r="BE97" s="55"/>
      <c r="BF97" s="55"/>
      <c r="BG97" s="55"/>
      <c r="BH97" s="55"/>
      <c r="BI97" s="55"/>
      <c r="BJ97" s="55"/>
      <c r="BK97" s="55"/>
      <c r="BL97" s="55"/>
      <c r="BM97" s="55"/>
      <c r="BN97" s="55"/>
      <c r="BO97" s="55"/>
      <c r="BP97" s="55"/>
      <c r="BQ97" s="52">
        <v>91</v>
      </c>
      <c r="BR97" s="73"/>
      <c r="BS97" s="893"/>
      <c r="BT97" s="894"/>
      <c r="BU97" s="894"/>
      <c r="BV97" s="894"/>
      <c r="BW97" s="894"/>
      <c r="BX97" s="894"/>
      <c r="BY97" s="894"/>
      <c r="BZ97" s="894"/>
      <c r="CA97" s="894"/>
      <c r="CB97" s="894"/>
      <c r="CC97" s="894"/>
      <c r="CD97" s="894"/>
      <c r="CE97" s="894"/>
      <c r="CF97" s="894"/>
      <c r="CG97" s="895"/>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9"/>
      <c r="EA97" s="48"/>
    </row>
    <row r="98" spans="1:131" ht="26.25" hidden="1" customHeight="1" x14ac:dyDescent="0.2">
      <c r="A98" s="58"/>
      <c r="B98" s="62"/>
      <c r="C98" s="62"/>
      <c r="D98" s="62"/>
      <c r="E98" s="62"/>
      <c r="F98" s="62"/>
      <c r="G98" s="62"/>
      <c r="H98" s="62"/>
      <c r="I98" s="62"/>
      <c r="J98" s="62"/>
      <c r="K98" s="62"/>
      <c r="L98" s="62"/>
      <c r="M98" s="62"/>
      <c r="N98" s="62"/>
      <c r="O98" s="62"/>
      <c r="P98" s="62"/>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8"/>
      <c r="BA98" s="68"/>
      <c r="BB98" s="68"/>
      <c r="BC98" s="68"/>
      <c r="BD98" s="68"/>
      <c r="BE98" s="55"/>
      <c r="BF98" s="55"/>
      <c r="BG98" s="55"/>
      <c r="BH98" s="55"/>
      <c r="BI98" s="55"/>
      <c r="BJ98" s="55"/>
      <c r="BK98" s="55"/>
      <c r="BL98" s="55"/>
      <c r="BM98" s="55"/>
      <c r="BN98" s="55"/>
      <c r="BO98" s="55"/>
      <c r="BP98" s="55"/>
      <c r="BQ98" s="52">
        <v>92</v>
      </c>
      <c r="BR98" s="73"/>
      <c r="BS98" s="893"/>
      <c r="BT98" s="894"/>
      <c r="BU98" s="894"/>
      <c r="BV98" s="894"/>
      <c r="BW98" s="894"/>
      <c r="BX98" s="894"/>
      <c r="BY98" s="894"/>
      <c r="BZ98" s="894"/>
      <c r="CA98" s="894"/>
      <c r="CB98" s="894"/>
      <c r="CC98" s="894"/>
      <c r="CD98" s="894"/>
      <c r="CE98" s="894"/>
      <c r="CF98" s="894"/>
      <c r="CG98" s="895"/>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9"/>
      <c r="EA98" s="48"/>
    </row>
    <row r="99" spans="1:131" ht="26.25" hidden="1" customHeight="1" x14ac:dyDescent="0.2">
      <c r="A99" s="58"/>
      <c r="B99" s="62"/>
      <c r="C99" s="62"/>
      <c r="D99" s="62"/>
      <c r="E99" s="62"/>
      <c r="F99" s="62"/>
      <c r="G99" s="62"/>
      <c r="H99" s="62"/>
      <c r="I99" s="62"/>
      <c r="J99" s="62"/>
      <c r="K99" s="62"/>
      <c r="L99" s="62"/>
      <c r="M99" s="62"/>
      <c r="N99" s="62"/>
      <c r="O99" s="62"/>
      <c r="P99" s="62"/>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8"/>
      <c r="BA99" s="68"/>
      <c r="BB99" s="68"/>
      <c r="BC99" s="68"/>
      <c r="BD99" s="68"/>
      <c r="BE99" s="55"/>
      <c r="BF99" s="55"/>
      <c r="BG99" s="55"/>
      <c r="BH99" s="55"/>
      <c r="BI99" s="55"/>
      <c r="BJ99" s="55"/>
      <c r="BK99" s="55"/>
      <c r="BL99" s="55"/>
      <c r="BM99" s="55"/>
      <c r="BN99" s="55"/>
      <c r="BO99" s="55"/>
      <c r="BP99" s="55"/>
      <c r="BQ99" s="52">
        <v>93</v>
      </c>
      <c r="BR99" s="73"/>
      <c r="BS99" s="893"/>
      <c r="BT99" s="894"/>
      <c r="BU99" s="894"/>
      <c r="BV99" s="894"/>
      <c r="BW99" s="894"/>
      <c r="BX99" s="894"/>
      <c r="BY99" s="894"/>
      <c r="BZ99" s="894"/>
      <c r="CA99" s="894"/>
      <c r="CB99" s="894"/>
      <c r="CC99" s="894"/>
      <c r="CD99" s="894"/>
      <c r="CE99" s="894"/>
      <c r="CF99" s="894"/>
      <c r="CG99" s="895"/>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9"/>
      <c r="EA99" s="48"/>
    </row>
    <row r="100" spans="1:131" ht="26.25" hidden="1" customHeight="1" x14ac:dyDescent="0.2">
      <c r="A100" s="58"/>
      <c r="B100" s="62"/>
      <c r="C100" s="62"/>
      <c r="D100" s="62"/>
      <c r="E100" s="62"/>
      <c r="F100" s="62"/>
      <c r="G100" s="62"/>
      <c r="H100" s="62"/>
      <c r="I100" s="62"/>
      <c r="J100" s="62"/>
      <c r="K100" s="62"/>
      <c r="L100" s="62"/>
      <c r="M100" s="62"/>
      <c r="N100" s="62"/>
      <c r="O100" s="62"/>
      <c r="P100" s="62"/>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8"/>
      <c r="BA100" s="68"/>
      <c r="BB100" s="68"/>
      <c r="BC100" s="68"/>
      <c r="BD100" s="68"/>
      <c r="BE100" s="55"/>
      <c r="BF100" s="55"/>
      <c r="BG100" s="55"/>
      <c r="BH100" s="55"/>
      <c r="BI100" s="55"/>
      <c r="BJ100" s="55"/>
      <c r="BK100" s="55"/>
      <c r="BL100" s="55"/>
      <c r="BM100" s="55"/>
      <c r="BN100" s="55"/>
      <c r="BO100" s="55"/>
      <c r="BP100" s="55"/>
      <c r="BQ100" s="52">
        <v>94</v>
      </c>
      <c r="BR100" s="73"/>
      <c r="BS100" s="893"/>
      <c r="BT100" s="894"/>
      <c r="BU100" s="894"/>
      <c r="BV100" s="894"/>
      <c r="BW100" s="894"/>
      <c r="BX100" s="894"/>
      <c r="BY100" s="894"/>
      <c r="BZ100" s="894"/>
      <c r="CA100" s="894"/>
      <c r="CB100" s="894"/>
      <c r="CC100" s="894"/>
      <c r="CD100" s="894"/>
      <c r="CE100" s="894"/>
      <c r="CF100" s="894"/>
      <c r="CG100" s="895"/>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9"/>
      <c r="EA100" s="48"/>
    </row>
    <row r="101" spans="1:131" ht="26.25" hidden="1" customHeight="1" x14ac:dyDescent="0.2">
      <c r="A101" s="58"/>
      <c r="B101" s="62"/>
      <c r="C101" s="62"/>
      <c r="D101" s="62"/>
      <c r="E101" s="62"/>
      <c r="F101" s="62"/>
      <c r="G101" s="62"/>
      <c r="H101" s="62"/>
      <c r="I101" s="62"/>
      <c r="J101" s="62"/>
      <c r="K101" s="62"/>
      <c r="L101" s="62"/>
      <c r="M101" s="62"/>
      <c r="N101" s="62"/>
      <c r="O101" s="62"/>
      <c r="P101" s="62"/>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8"/>
      <c r="BA101" s="68"/>
      <c r="BB101" s="68"/>
      <c r="BC101" s="68"/>
      <c r="BD101" s="68"/>
      <c r="BE101" s="55"/>
      <c r="BF101" s="55"/>
      <c r="BG101" s="55"/>
      <c r="BH101" s="55"/>
      <c r="BI101" s="55"/>
      <c r="BJ101" s="55"/>
      <c r="BK101" s="55"/>
      <c r="BL101" s="55"/>
      <c r="BM101" s="55"/>
      <c r="BN101" s="55"/>
      <c r="BO101" s="55"/>
      <c r="BP101" s="55"/>
      <c r="BQ101" s="52">
        <v>95</v>
      </c>
      <c r="BR101" s="73"/>
      <c r="BS101" s="893"/>
      <c r="BT101" s="894"/>
      <c r="BU101" s="894"/>
      <c r="BV101" s="894"/>
      <c r="BW101" s="894"/>
      <c r="BX101" s="894"/>
      <c r="BY101" s="894"/>
      <c r="BZ101" s="894"/>
      <c r="CA101" s="894"/>
      <c r="CB101" s="894"/>
      <c r="CC101" s="894"/>
      <c r="CD101" s="894"/>
      <c r="CE101" s="894"/>
      <c r="CF101" s="894"/>
      <c r="CG101" s="895"/>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9"/>
      <c r="EA101" s="48"/>
    </row>
    <row r="102" spans="1:131" ht="26.25" customHeight="1" x14ac:dyDescent="0.2">
      <c r="A102" s="58"/>
      <c r="B102" s="62"/>
      <c r="C102" s="62"/>
      <c r="D102" s="62"/>
      <c r="E102" s="62"/>
      <c r="F102" s="62"/>
      <c r="G102" s="62"/>
      <c r="H102" s="62"/>
      <c r="I102" s="62"/>
      <c r="J102" s="62"/>
      <c r="K102" s="62"/>
      <c r="L102" s="62"/>
      <c r="M102" s="62"/>
      <c r="N102" s="62"/>
      <c r="O102" s="62"/>
      <c r="P102" s="62"/>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8"/>
      <c r="BA102" s="68"/>
      <c r="BB102" s="68"/>
      <c r="BC102" s="68"/>
      <c r="BD102" s="68"/>
      <c r="BE102" s="55"/>
      <c r="BF102" s="55"/>
      <c r="BG102" s="55"/>
      <c r="BH102" s="55"/>
      <c r="BI102" s="55"/>
      <c r="BJ102" s="55"/>
      <c r="BK102" s="55"/>
      <c r="BL102" s="55"/>
      <c r="BM102" s="55"/>
      <c r="BN102" s="55"/>
      <c r="BO102" s="55"/>
      <c r="BP102" s="55"/>
      <c r="BQ102" s="53" t="s">
        <v>256</v>
      </c>
      <c r="BR102" s="900" t="s">
        <v>447</v>
      </c>
      <c r="BS102" s="901"/>
      <c r="BT102" s="901"/>
      <c r="BU102" s="901"/>
      <c r="BV102" s="901"/>
      <c r="BW102" s="901"/>
      <c r="BX102" s="901"/>
      <c r="BY102" s="901"/>
      <c r="BZ102" s="901"/>
      <c r="CA102" s="901"/>
      <c r="CB102" s="901"/>
      <c r="CC102" s="901"/>
      <c r="CD102" s="901"/>
      <c r="CE102" s="901"/>
      <c r="CF102" s="901"/>
      <c r="CG102" s="902"/>
      <c r="CH102" s="903"/>
      <c r="CI102" s="904"/>
      <c r="CJ102" s="904"/>
      <c r="CK102" s="904"/>
      <c r="CL102" s="905"/>
      <c r="CM102" s="903"/>
      <c r="CN102" s="904"/>
      <c r="CO102" s="904"/>
      <c r="CP102" s="904"/>
      <c r="CQ102" s="905"/>
      <c r="CR102" s="906">
        <v>50</v>
      </c>
      <c r="CS102" s="907"/>
      <c r="CT102" s="907"/>
      <c r="CU102" s="907"/>
      <c r="CV102" s="908"/>
      <c r="CW102" s="906">
        <v>75</v>
      </c>
      <c r="CX102" s="907"/>
      <c r="CY102" s="907"/>
      <c r="CZ102" s="907"/>
      <c r="DA102" s="908"/>
      <c r="DB102" s="906" t="s">
        <v>539</v>
      </c>
      <c r="DC102" s="907"/>
      <c r="DD102" s="907"/>
      <c r="DE102" s="907"/>
      <c r="DF102" s="908"/>
      <c r="DG102" s="906" t="s">
        <v>539</v>
      </c>
      <c r="DH102" s="907"/>
      <c r="DI102" s="907"/>
      <c r="DJ102" s="907"/>
      <c r="DK102" s="908"/>
      <c r="DL102" s="906" t="s">
        <v>539</v>
      </c>
      <c r="DM102" s="907"/>
      <c r="DN102" s="907"/>
      <c r="DO102" s="907"/>
      <c r="DP102" s="908"/>
      <c r="DQ102" s="906" t="s">
        <v>539</v>
      </c>
      <c r="DR102" s="907"/>
      <c r="DS102" s="907"/>
      <c r="DT102" s="907"/>
      <c r="DU102" s="908"/>
      <c r="DV102" s="900"/>
      <c r="DW102" s="901"/>
      <c r="DX102" s="901"/>
      <c r="DY102" s="901"/>
      <c r="DZ102" s="909"/>
      <c r="EA102" s="48"/>
    </row>
    <row r="103" spans="1:131" ht="26.25" customHeight="1" x14ac:dyDescent="0.2">
      <c r="A103" s="58"/>
      <c r="B103" s="62"/>
      <c r="C103" s="62"/>
      <c r="D103" s="62"/>
      <c r="E103" s="62"/>
      <c r="F103" s="62"/>
      <c r="G103" s="62"/>
      <c r="H103" s="62"/>
      <c r="I103" s="62"/>
      <c r="J103" s="62"/>
      <c r="K103" s="62"/>
      <c r="L103" s="62"/>
      <c r="M103" s="62"/>
      <c r="N103" s="62"/>
      <c r="O103" s="62"/>
      <c r="P103" s="62"/>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8"/>
      <c r="BA103" s="68"/>
      <c r="BB103" s="68"/>
      <c r="BC103" s="68"/>
      <c r="BD103" s="68"/>
      <c r="BE103" s="55"/>
      <c r="BF103" s="55"/>
      <c r="BG103" s="55"/>
      <c r="BH103" s="55"/>
      <c r="BI103" s="55"/>
      <c r="BJ103" s="55"/>
      <c r="BK103" s="55"/>
      <c r="BL103" s="55"/>
      <c r="BM103" s="55"/>
      <c r="BN103" s="55"/>
      <c r="BO103" s="55"/>
      <c r="BP103" s="55"/>
      <c r="BQ103" s="888" t="s">
        <v>102</v>
      </c>
      <c r="BR103" s="888"/>
      <c r="BS103" s="888"/>
      <c r="BT103" s="888"/>
      <c r="BU103" s="888"/>
      <c r="BV103" s="888"/>
      <c r="BW103" s="888"/>
      <c r="BX103" s="888"/>
      <c r="BY103" s="888"/>
      <c r="BZ103" s="888"/>
      <c r="CA103" s="888"/>
      <c r="CB103" s="888"/>
      <c r="CC103" s="888"/>
      <c r="CD103" s="888"/>
      <c r="CE103" s="888"/>
      <c r="CF103" s="888"/>
      <c r="CG103" s="888"/>
      <c r="CH103" s="888"/>
      <c r="CI103" s="888"/>
      <c r="CJ103" s="888"/>
      <c r="CK103" s="888"/>
      <c r="CL103" s="888"/>
      <c r="CM103" s="888"/>
      <c r="CN103" s="888"/>
      <c r="CO103" s="888"/>
      <c r="CP103" s="888"/>
      <c r="CQ103" s="888"/>
      <c r="CR103" s="888"/>
      <c r="CS103" s="888"/>
      <c r="CT103" s="888"/>
      <c r="CU103" s="888"/>
      <c r="CV103" s="888"/>
      <c r="CW103" s="888"/>
      <c r="CX103" s="888"/>
      <c r="CY103" s="888"/>
      <c r="CZ103" s="888"/>
      <c r="DA103" s="888"/>
      <c r="DB103" s="888"/>
      <c r="DC103" s="888"/>
      <c r="DD103" s="888"/>
      <c r="DE103" s="888"/>
      <c r="DF103" s="888"/>
      <c r="DG103" s="888"/>
      <c r="DH103" s="888"/>
      <c r="DI103" s="888"/>
      <c r="DJ103" s="888"/>
      <c r="DK103" s="888"/>
      <c r="DL103" s="888"/>
      <c r="DM103" s="888"/>
      <c r="DN103" s="888"/>
      <c r="DO103" s="888"/>
      <c r="DP103" s="888"/>
      <c r="DQ103" s="888"/>
      <c r="DR103" s="888"/>
      <c r="DS103" s="888"/>
      <c r="DT103" s="888"/>
      <c r="DU103" s="888"/>
      <c r="DV103" s="888"/>
      <c r="DW103" s="888"/>
      <c r="DX103" s="888"/>
      <c r="DY103" s="888"/>
      <c r="DZ103" s="888"/>
      <c r="EA103" s="48"/>
    </row>
    <row r="104" spans="1:131" ht="26.25" customHeight="1" x14ac:dyDescent="0.2">
      <c r="A104" s="58"/>
      <c r="B104" s="62"/>
      <c r="C104" s="62"/>
      <c r="D104" s="62"/>
      <c r="E104" s="62"/>
      <c r="F104" s="62"/>
      <c r="G104" s="62"/>
      <c r="H104" s="62"/>
      <c r="I104" s="62"/>
      <c r="J104" s="62"/>
      <c r="K104" s="62"/>
      <c r="L104" s="62"/>
      <c r="M104" s="62"/>
      <c r="N104" s="62"/>
      <c r="O104" s="62"/>
      <c r="P104" s="62"/>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8"/>
      <c r="BA104" s="68"/>
      <c r="BB104" s="68"/>
      <c r="BC104" s="68"/>
      <c r="BD104" s="68"/>
      <c r="BE104" s="55"/>
      <c r="BF104" s="55"/>
      <c r="BG104" s="55"/>
      <c r="BH104" s="55"/>
      <c r="BI104" s="55"/>
      <c r="BJ104" s="55"/>
      <c r="BK104" s="55"/>
      <c r="BL104" s="55"/>
      <c r="BM104" s="55"/>
      <c r="BN104" s="55"/>
      <c r="BO104" s="55"/>
      <c r="BP104" s="55"/>
      <c r="BQ104" s="721" t="s">
        <v>464</v>
      </c>
      <c r="BR104" s="721"/>
      <c r="BS104" s="721"/>
      <c r="BT104" s="721"/>
      <c r="BU104" s="721"/>
      <c r="BV104" s="721"/>
      <c r="BW104" s="721"/>
      <c r="BX104" s="721"/>
      <c r="BY104" s="721"/>
      <c r="BZ104" s="721"/>
      <c r="CA104" s="721"/>
      <c r="CB104" s="721"/>
      <c r="CC104" s="721"/>
      <c r="CD104" s="721"/>
      <c r="CE104" s="721"/>
      <c r="CF104" s="721"/>
      <c r="CG104" s="721"/>
      <c r="CH104" s="721"/>
      <c r="CI104" s="721"/>
      <c r="CJ104" s="721"/>
      <c r="CK104" s="721"/>
      <c r="CL104" s="721"/>
      <c r="CM104" s="721"/>
      <c r="CN104" s="721"/>
      <c r="CO104" s="721"/>
      <c r="CP104" s="721"/>
      <c r="CQ104" s="721"/>
      <c r="CR104" s="721"/>
      <c r="CS104" s="721"/>
      <c r="CT104" s="721"/>
      <c r="CU104" s="721"/>
      <c r="CV104" s="721"/>
      <c r="CW104" s="721"/>
      <c r="CX104" s="721"/>
      <c r="CY104" s="721"/>
      <c r="CZ104" s="721"/>
      <c r="DA104" s="721"/>
      <c r="DB104" s="721"/>
      <c r="DC104" s="721"/>
      <c r="DD104" s="721"/>
      <c r="DE104" s="721"/>
      <c r="DF104" s="721"/>
      <c r="DG104" s="721"/>
      <c r="DH104" s="721"/>
      <c r="DI104" s="721"/>
      <c r="DJ104" s="721"/>
      <c r="DK104" s="721"/>
      <c r="DL104" s="721"/>
      <c r="DM104" s="721"/>
      <c r="DN104" s="721"/>
      <c r="DO104" s="721"/>
      <c r="DP104" s="721"/>
      <c r="DQ104" s="721"/>
      <c r="DR104" s="721"/>
      <c r="DS104" s="721"/>
      <c r="DT104" s="721"/>
      <c r="DU104" s="721"/>
      <c r="DV104" s="721"/>
      <c r="DW104" s="721"/>
      <c r="DX104" s="721"/>
      <c r="DY104" s="721"/>
      <c r="DZ104" s="721"/>
      <c r="EA104" s="48"/>
    </row>
    <row r="105" spans="1:131" ht="11.25" customHeight="1" x14ac:dyDescent="0.2">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c r="BL105" s="55"/>
      <c r="BM105" s="55"/>
      <c r="BN105" s="55"/>
      <c r="BO105" s="55"/>
      <c r="BP105" s="55"/>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c r="CR105" s="48"/>
      <c r="CS105" s="48"/>
      <c r="CT105" s="48"/>
      <c r="CU105" s="48"/>
      <c r="CV105" s="48"/>
      <c r="CW105" s="48"/>
      <c r="CX105" s="48"/>
      <c r="CY105" s="48"/>
      <c r="CZ105" s="48"/>
      <c r="DA105" s="48"/>
      <c r="DB105" s="48"/>
      <c r="DC105" s="48"/>
      <c r="DD105" s="48"/>
      <c r="DE105" s="48"/>
      <c r="DF105" s="48"/>
      <c r="DG105" s="48"/>
      <c r="DH105" s="48"/>
      <c r="DI105" s="48"/>
      <c r="DJ105" s="48"/>
      <c r="DK105" s="48"/>
      <c r="DL105" s="48"/>
      <c r="DM105" s="48"/>
      <c r="DN105" s="48"/>
      <c r="DO105" s="48"/>
      <c r="DP105" s="48"/>
      <c r="DQ105" s="48"/>
      <c r="DR105" s="48"/>
      <c r="DS105" s="48"/>
      <c r="DT105" s="48"/>
      <c r="DU105" s="48"/>
      <c r="DV105" s="48"/>
      <c r="DW105" s="48"/>
      <c r="DX105" s="48"/>
      <c r="DY105" s="48"/>
      <c r="DZ105" s="48"/>
      <c r="EA105" s="48"/>
    </row>
    <row r="106" spans="1:131" ht="11.25" customHeight="1" x14ac:dyDescent="0.2">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c r="CR106" s="48"/>
      <c r="CS106" s="48"/>
      <c r="CT106" s="48"/>
      <c r="CU106" s="48"/>
      <c r="CV106" s="48"/>
      <c r="CW106" s="48"/>
      <c r="CX106" s="48"/>
      <c r="CY106" s="48"/>
      <c r="CZ106" s="48"/>
      <c r="DA106" s="48"/>
      <c r="DB106" s="48"/>
      <c r="DC106" s="48"/>
      <c r="DD106" s="48"/>
      <c r="DE106" s="48"/>
      <c r="DF106" s="48"/>
      <c r="DG106" s="48"/>
      <c r="DH106" s="48"/>
      <c r="DI106" s="48"/>
      <c r="DJ106" s="48"/>
      <c r="DK106" s="48"/>
      <c r="DL106" s="48"/>
      <c r="DM106" s="48"/>
      <c r="DN106" s="48"/>
      <c r="DO106" s="48"/>
      <c r="DP106" s="48"/>
      <c r="DQ106" s="48"/>
      <c r="DR106" s="48"/>
      <c r="DS106" s="48"/>
      <c r="DT106" s="48"/>
      <c r="DU106" s="48"/>
      <c r="DV106" s="48"/>
      <c r="DW106" s="48"/>
      <c r="DX106" s="48"/>
      <c r="DY106" s="48"/>
      <c r="DZ106" s="48"/>
      <c r="EA106" s="48"/>
    </row>
    <row r="107" spans="1:131" s="48" customFormat="1" ht="26.25" customHeight="1" x14ac:dyDescent="0.2">
      <c r="A107" s="59" t="s">
        <v>465</v>
      </c>
      <c r="B107" s="63"/>
      <c r="C107" s="63"/>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59" t="s">
        <v>283</v>
      </c>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row>
    <row r="108" spans="1:131" s="48" customFormat="1" ht="26.25" customHeight="1" x14ac:dyDescent="0.2">
      <c r="A108" s="889" t="s">
        <v>466</v>
      </c>
      <c r="B108" s="890"/>
      <c r="C108" s="890"/>
      <c r="D108" s="890"/>
      <c r="E108" s="890"/>
      <c r="F108" s="890"/>
      <c r="G108" s="890"/>
      <c r="H108" s="890"/>
      <c r="I108" s="890"/>
      <c r="J108" s="890"/>
      <c r="K108" s="890"/>
      <c r="L108" s="890"/>
      <c r="M108" s="890"/>
      <c r="N108" s="890"/>
      <c r="O108" s="890"/>
      <c r="P108" s="890"/>
      <c r="Q108" s="890"/>
      <c r="R108" s="890"/>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890"/>
      <c r="AO108" s="890"/>
      <c r="AP108" s="890"/>
      <c r="AQ108" s="890"/>
      <c r="AR108" s="890"/>
      <c r="AS108" s="890"/>
      <c r="AT108" s="891"/>
      <c r="AU108" s="889" t="s">
        <v>204</v>
      </c>
      <c r="AV108" s="890"/>
      <c r="AW108" s="890"/>
      <c r="AX108" s="890"/>
      <c r="AY108" s="890"/>
      <c r="AZ108" s="890"/>
      <c r="BA108" s="890"/>
      <c r="BB108" s="890"/>
      <c r="BC108" s="890"/>
      <c r="BD108" s="890"/>
      <c r="BE108" s="890"/>
      <c r="BF108" s="890"/>
      <c r="BG108" s="890"/>
      <c r="BH108" s="890"/>
      <c r="BI108" s="890"/>
      <c r="BJ108" s="890"/>
      <c r="BK108" s="890"/>
      <c r="BL108" s="890"/>
      <c r="BM108" s="890"/>
      <c r="BN108" s="890"/>
      <c r="BO108" s="890"/>
      <c r="BP108" s="890"/>
      <c r="BQ108" s="890"/>
      <c r="BR108" s="890"/>
      <c r="BS108" s="890"/>
      <c r="BT108" s="890"/>
      <c r="BU108" s="890"/>
      <c r="BV108" s="890"/>
      <c r="BW108" s="890"/>
      <c r="BX108" s="890"/>
      <c r="BY108" s="890"/>
      <c r="BZ108" s="890"/>
      <c r="CA108" s="890"/>
      <c r="CB108" s="890"/>
      <c r="CC108" s="890"/>
      <c r="CD108" s="890"/>
      <c r="CE108" s="890"/>
      <c r="CF108" s="890"/>
      <c r="CG108" s="890"/>
      <c r="CH108" s="890"/>
      <c r="CI108" s="890"/>
      <c r="CJ108" s="890"/>
      <c r="CK108" s="890"/>
      <c r="CL108" s="890"/>
      <c r="CM108" s="890"/>
      <c r="CN108" s="890"/>
      <c r="CO108" s="890"/>
      <c r="CP108" s="890"/>
      <c r="CQ108" s="890"/>
      <c r="CR108" s="890"/>
      <c r="CS108" s="890"/>
      <c r="CT108" s="890"/>
      <c r="CU108" s="890"/>
      <c r="CV108" s="890"/>
      <c r="CW108" s="890"/>
      <c r="CX108" s="890"/>
      <c r="CY108" s="890"/>
      <c r="CZ108" s="890"/>
      <c r="DA108" s="890"/>
      <c r="DB108" s="890"/>
      <c r="DC108" s="890"/>
      <c r="DD108" s="890"/>
      <c r="DE108" s="890"/>
      <c r="DF108" s="890"/>
      <c r="DG108" s="890"/>
      <c r="DH108" s="890"/>
      <c r="DI108" s="890"/>
      <c r="DJ108" s="890"/>
      <c r="DK108" s="890"/>
      <c r="DL108" s="890"/>
      <c r="DM108" s="890"/>
      <c r="DN108" s="890"/>
      <c r="DO108" s="890"/>
      <c r="DP108" s="890"/>
      <c r="DQ108" s="890"/>
      <c r="DR108" s="890"/>
      <c r="DS108" s="890"/>
      <c r="DT108" s="890"/>
      <c r="DU108" s="890"/>
      <c r="DV108" s="890"/>
      <c r="DW108" s="890"/>
      <c r="DX108" s="890"/>
      <c r="DY108" s="890"/>
      <c r="DZ108" s="891"/>
    </row>
    <row r="109" spans="1:131" s="48" customFormat="1" ht="26.25" customHeight="1" x14ac:dyDescent="0.2">
      <c r="A109" s="732" t="s">
        <v>467</v>
      </c>
      <c r="B109" s="733"/>
      <c r="C109" s="733"/>
      <c r="D109" s="733"/>
      <c r="E109" s="733"/>
      <c r="F109" s="733"/>
      <c r="G109" s="733"/>
      <c r="H109" s="733"/>
      <c r="I109" s="733"/>
      <c r="J109" s="733"/>
      <c r="K109" s="733"/>
      <c r="L109" s="733"/>
      <c r="M109" s="733"/>
      <c r="N109" s="733"/>
      <c r="O109" s="733"/>
      <c r="P109" s="733"/>
      <c r="Q109" s="733"/>
      <c r="R109" s="733"/>
      <c r="S109" s="733"/>
      <c r="T109" s="733"/>
      <c r="U109" s="733"/>
      <c r="V109" s="733"/>
      <c r="W109" s="733"/>
      <c r="X109" s="733"/>
      <c r="Y109" s="733"/>
      <c r="Z109" s="734"/>
      <c r="AA109" s="735" t="s">
        <v>427</v>
      </c>
      <c r="AB109" s="733"/>
      <c r="AC109" s="733"/>
      <c r="AD109" s="733"/>
      <c r="AE109" s="734"/>
      <c r="AF109" s="735" t="s">
        <v>468</v>
      </c>
      <c r="AG109" s="733"/>
      <c r="AH109" s="733"/>
      <c r="AI109" s="733"/>
      <c r="AJ109" s="734"/>
      <c r="AK109" s="735" t="s">
        <v>385</v>
      </c>
      <c r="AL109" s="733"/>
      <c r="AM109" s="733"/>
      <c r="AN109" s="733"/>
      <c r="AO109" s="734"/>
      <c r="AP109" s="735" t="s">
        <v>469</v>
      </c>
      <c r="AQ109" s="733"/>
      <c r="AR109" s="733"/>
      <c r="AS109" s="733"/>
      <c r="AT109" s="736"/>
      <c r="AU109" s="732" t="s">
        <v>467</v>
      </c>
      <c r="AV109" s="733"/>
      <c r="AW109" s="733"/>
      <c r="AX109" s="733"/>
      <c r="AY109" s="733"/>
      <c r="AZ109" s="733"/>
      <c r="BA109" s="733"/>
      <c r="BB109" s="733"/>
      <c r="BC109" s="733"/>
      <c r="BD109" s="733"/>
      <c r="BE109" s="733"/>
      <c r="BF109" s="733"/>
      <c r="BG109" s="733"/>
      <c r="BH109" s="733"/>
      <c r="BI109" s="733"/>
      <c r="BJ109" s="733"/>
      <c r="BK109" s="733"/>
      <c r="BL109" s="733"/>
      <c r="BM109" s="733"/>
      <c r="BN109" s="733"/>
      <c r="BO109" s="733"/>
      <c r="BP109" s="734"/>
      <c r="BQ109" s="735" t="s">
        <v>427</v>
      </c>
      <c r="BR109" s="733"/>
      <c r="BS109" s="733"/>
      <c r="BT109" s="733"/>
      <c r="BU109" s="734"/>
      <c r="BV109" s="735" t="s">
        <v>468</v>
      </c>
      <c r="BW109" s="733"/>
      <c r="BX109" s="733"/>
      <c r="BY109" s="733"/>
      <c r="BZ109" s="734"/>
      <c r="CA109" s="735" t="s">
        <v>385</v>
      </c>
      <c r="CB109" s="733"/>
      <c r="CC109" s="733"/>
      <c r="CD109" s="733"/>
      <c r="CE109" s="734"/>
      <c r="CF109" s="892" t="s">
        <v>469</v>
      </c>
      <c r="CG109" s="892"/>
      <c r="CH109" s="892"/>
      <c r="CI109" s="892"/>
      <c r="CJ109" s="892"/>
      <c r="CK109" s="735" t="s">
        <v>92</v>
      </c>
      <c r="CL109" s="733"/>
      <c r="CM109" s="733"/>
      <c r="CN109" s="733"/>
      <c r="CO109" s="733"/>
      <c r="CP109" s="733"/>
      <c r="CQ109" s="733"/>
      <c r="CR109" s="733"/>
      <c r="CS109" s="733"/>
      <c r="CT109" s="733"/>
      <c r="CU109" s="733"/>
      <c r="CV109" s="733"/>
      <c r="CW109" s="733"/>
      <c r="CX109" s="733"/>
      <c r="CY109" s="733"/>
      <c r="CZ109" s="733"/>
      <c r="DA109" s="733"/>
      <c r="DB109" s="733"/>
      <c r="DC109" s="733"/>
      <c r="DD109" s="733"/>
      <c r="DE109" s="733"/>
      <c r="DF109" s="734"/>
      <c r="DG109" s="735" t="s">
        <v>427</v>
      </c>
      <c r="DH109" s="733"/>
      <c r="DI109" s="733"/>
      <c r="DJ109" s="733"/>
      <c r="DK109" s="734"/>
      <c r="DL109" s="735" t="s">
        <v>468</v>
      </c>
      <c r="DM109" s="733"/>
      <c r="DN109" s="733"/>
      <c r="DO109" s="733"/>
      <c r="DP109" s="734"/>
      <c r="DQ109" s="735" t="s">
        <v>385</v>
      </c>
      <c r="DR109" s="733"/>
      <c r="DS109" s="733"/>
      <c r="DT109" s="733"/>
      <c r="DU109" s="734"/>
      <c r="DV109" s="735" t="s">
        <v>469</v>
      </c>
      <c r="DW109" s="733"/>
      <c r="DX109" s="733"/>
      <c r="DY109" s="733"/>
      <c r="DZ109" s="736"/>
    </row>
    <row r="110" spans="1:131" s="48" customFormat="1" ht="26.25" customHeight="1" x14ac:dyDescent="0.2">
      <c r="A110" s="776" t="s">
        <v>327</v>
      </c>
      <c r="B110" s="777"/>
      <c r="C110" s="777"/>
      <c r="D110" s="777"/>
      <c r="E110" s="777"/>
      <c r="F110" s="777"/>
      <c r="G110" s="777"/>
      <c r="H110" s="777"/>
      <c r="I110" s="777"/>
      <c r="J110" s="777"/>
      <c r="K110" s="777"/>
      <c r="L110" s="777"/>
      <c r="M110" s="777"/>
      <c r="N110" s="777"/>
      <c r="O110" s="777"/>
      <c r="P110" s="777"/>
      <c r="Q110" s="777"/>
      <c r="R110" s="777"/>
      <c r="S110" s="777"/>
      <c r="T110" s="777"/>
      <c r="U110" s="777"/>
      <c r="V110" s="777"/>
      <c r="W110" s="777"/>
      <c r="X110" s="777"/>
      <c r="Y110" s="777"/>
      <c r="Z110" s="778"/>
      <c r="AA110" s="769">
        <v>354022</v>
      </c>
      <c r="AB110" s="770"/>
      <c r="AC110" s="770"/>
      <c r="AD110" s="770"/>
      <c r="AE110" s="771"/>
      <c r="AF110" s="772">
        <v>418636</v>
      </c>
      <c r="AG110" s="770"/>
      <c r="AH110" s="770"/>
      <c r="AI110" s="770"/>
      <c r="AJ110" s="771"/>
      <c r="AK110" s="772">
        <v>435919</v>
      </c>
      <c r="AL110" s="770"/>
      <c r="AM110" s="770"/>
      <c r="AN110" s="770"/>
      <c r="AO110" s="771"/>
      <c r="AP110" s="865">
        <v>8.6</v>
      </c>
      <c r="AQ110" s="866"/>
      <c r="AR110" s="866"/>
      <c r="AS110" s="866"/>
      <c r="AT110" s="867"/>
      <c r="AU110" s="868" t="s">
        <v>121</v>
      </c>
      <c r="AV110" s="869"/>
      <c r="AW110" s="869"/>
      <c r="AX110" s="869"/>
      <c r="AY110" s="869"/>
      <c r="AZ110" s="829" t="s">
        <v>470</v>
      </c>
      <c r="BA110" s="777"/>
      <c r="BB110" s="777"/>
      <c r="BC110" s="777"/>
      <c r="BD110" s="777"/>
      <c r="BE110" s="777"/>
      <c r="BF110" s="777"/>
      <c r="BG110" s="777"/>
      <c r="BH110" s="777"/>
      <c r="BI110" s="777"/>
      <c r="BJ110" s="777"/>
      <c r="BK110" s="777"/>
      <c r="BL110" s="777"/>
      <c r="BM110" s="777"/>
      <c r="BN110" s="777"/>
      <c r="BO110" s="777"/>
      <c r="BP110" s="778"/>
      <c r="BQ110" s="830">
        <v>3652831</v>
      </c>
      <c r="BR110" s="831"/>
      <c r="BS110" s="831"/>
      <c r="BT110" s="831"/>
      <c r="BU110" s="831"/>
      <c r="BV110" s="831">
        <v>3656018</v>
      </c>
      <c r="BW110" s="831"/>
      <c r="BX110" s="831"/>
      <c r="BY110" s="831"/>
      <c r="BZ110" s="831"/>
      <c r="CA110" s="831">
        <v>3517357</v>
      </c>
      <c r="CB110" s="831"/>
      <c r="CC110" s="831"/>
      <c r="CD110" s="831"/>
      <c r="CE110" s="831"/>
      <c r="CF110" s="855">
        <v>69.599999999999994</v>
      </c>
      <c r="CG110" s="856"/>
      <c r="CH110" s="856"/>
      <c r="CI110" s="856"/>
      <c r="CJ110" s="856"/>
      <c r="CK110" s="874" t="s">
        <v>382</v>
      </c>
      <c r="CL110" s="715"/>
      <c r="CM110" s="829" t="s">
        <v>62</v>
      </c>
      <c r="CN110" s="777"/>
      <c r="CO110" s="777"/>
      <c r="CP110" s="777"/>
      <c r="CQ110" s="777"/>
      <c r="CR110" s="777"/>
      <c r="CS110" s="777"/>
      <c r="CT110" s="777"/>
      <c r="CU110" s="777"/>
      <c r="CV110" s="777"/>
      <c r="CW110" s="777"/>
      <c r="CX110" s="777"/>
      <c r="CY110" s="777"/>
      <c r="CZ110" s="777"/>
      <c r="DA110" s="777"/>
      <c r="DB110" s="777"/>
      <c r="DC110" s="777"/>
      <c r="DD110" s="777"/>
      <c r="DE110" s="777"/>
      <c r="DF110" s="778"/>
      <c r="DG110" s="830" t="s">
        <v>202</v>
      </c>
      <c r="DH110" s="831"/>
      <c r="DI110" s="831"/>
      <c r="DJ110" s="831"/>
      <c r="DK110" s="831"/>
      <c r="DL110" s="831" t="s">
        <v>202</v>
      </c>
      <c r="DM110" s="831"/>
      <c r="DN110" s="831"/>
      <c r="DO110" s="831"/>
      <c r="DP110" s="831"/>
      <c r="DQ110" s="831" t="s">
        <v>202</v>
      </c>
      <c r="DR110" s="831"/>
      <c r="DS110" s="831"/>
      <c r="DT110" s="831"/>
      <c r="DU110" s="831"/>
      <c r="DV110" s="832" t="s">
        <v>202</v>
      </c>
      <c r="DW110" s="832"/>
      <c r="DX110" s="832"/>
      <c r="DY110" s="832"/>
      <c r="DZ110" s="833"/>
    </row>
    <row r="111" spans="1:131" s="48" customFormat="1" ht="26.25" customHeight="1" x14ac:dyDescent="0.2">
      <c r="A111" s="720" t="s">
        <v>451</v>
      </c>
      <c r="B111" s="721"/>
      <c r="C111" s="721"/>
      <c r="D111" s="721"/>
      <c r="E111" s="721"/>
      <c r="F111" s="721"/>
      <c r="G111" s="721"/>
      <c r="H111" s="721"/>
      <c r="I111" s="721"/>
      <c r="J111" s="721"/>
      <c r="K111" s="721"/>
      <c r="L111" s="721"/>
      <c r="M111" s="721"/>
      <c r="N111" s="721"/>
      <c r="O111" s="721"/>
      <c r="P111" s="721"/>
      <c r="Q111" s="721"/>
      <c r="R111" s="721"/>
      <c r="S111" s="721"/>
      <c r="T111" s="721"/>
      <c r="U111" s="721"/>
      <c r="V111" s="721"/>
      <c r="W111" s="721"/>
      <c r="X111" s="721"/>
      <c r="Y111" s="721"/>
      <c r="Z111" s="887"/>
      <c r="AA111" s="725" t="s">
        <v>202</v>
      </c>
      <c r="AB111" s="726"/>
      <c r="AC111" s="726"/>
      <c r="AD111" s="726"/>
      <c r="AE111" s="727"/>
      <c r="AF111" s="728" t="s">
        <v>202</v>
      </c>
      <c r="AG111" s="726"/>
      <c r="AH111" s="726"/>
      <c r="AI111" s="726"/>
      <c r="AJ111" s="727"/>
      <c r="AK111" s="728" t="s">
        <v>202</v>
      </c>
      <c r="AL111" s="726"/>
      <c r="AM111" s="726"/>
      <c r="AN111" s="726"/>
      <c r="AO111" s="727"/>
      <c r="AP111" s="802" t="s">
        <v>202</v>
      </c>
      <c r="AQ111" s="803"/>
      <c r="AR111" s="803"/>
      <c r="AS111" s="803"/>
      <c r="AT111" s="804"/>
      <c r="AU111" s="870"/>
      <c r="AV111" s="871"/>
      <c r="AW111" s="871"/>
      <c r="AX111" s="871"/>
      <c r="AY111" s="871"/>
      <c r="AZ111" s="801" t="s">
        <v>471</v>
      </c>
      <c r="BA111" s="737"/>
      <c r="BB111" s="737"/>
      <c r="BC111" s="737"/>
      <c r="BD111" s="737"/>
      <c r="BE111" s="737"/>
      <c r="BF111" s="737"/>
      <c r="BG111" s="737"/>
      <c r="BH111" s="737"/>
      <c r="BI111" s="737"/>
      <c r="BJ111" s="737"/>
      <c r="BK111" s="737"/>
      <c r="BL111" s="737"/>
      <c r="BM111" s="737"/>
      <c r="BN111" s="737"/>
      <c r="BO111" s="737"/>
      <c r="BP111" s="738"/>
      <c r="BQ111" s="805" t="s">
        <v>202</v>
      </c>
      <c r="BR111" s="806"/>
      <c r="BS111" s="806"/>
      <c r="BT111" s="806"/>
      <c r="BU111" s="806"/>
      <c r="BV111" s="806" t="s">
        <v>202</v>
      </c>
      <c r="BW111" s="806"/>
      <c r="BX111" s="806"/>
      <c r="BY111" s="806"/>
      <c r="BZ111" s="806"/>
      <c r="CA111" s="806" t="s">
        <v>202</v>
      </c>
      <c r="CB111" s="806"/>
      <c r="CC111" s="806"/>
      <c r="CD111" s="806"/>
      <c r="CE111" s="806"/>
      <c r="CF111" s="863" t="s">
        <v>202</v>
      </c>
      <c r="CG111" s="864"/>
      <c r="CH111" s="864"/>
      <c r="CI111" s="864"/>
      <c r="CJ111" s="864"/>
      <c r="CK111" s="875"/>
      <c r="CL111" s="717"/>
      <c r="CM111" s="801" t="s">
        <v>135</v>
      </c>
      <c r="CN111" s="737"/>
      <c r="CO111" s="737"/>
      <c r="CP111" s="737"/>
      <c r="CQ111" s="737"/>
      <c r="CR111" s="737"/>
      <c r="CS111" s="737"/>
      <c r="CT111" s="737"/>
      <c r="CU111" s="737"/>
      <c r="CV111" s="737"/>
      <c r="CW111" s="737"/>
      <c r="CX111" s="737"/>
      <c r="CY111" s="737"/>
      <c r="CZ111" s="737"/>
      <c r="DA111" s="737"/>
      <c r="DB111" s="737"/>
      <c r="DC111" s="737"/>
      <c r="DD111" s="737"/>
      <c r="DE111" s="737"/>
      <c r="DF111" s="738"/>
      <c r="DG111" s="805" t="s">
        <v>202</v>
      </c>
      <c r="DH111" s="806"/>
      <c r="DI111" s="806"/>
      <c r="DJ111" s="806"/>
      <c r="DK111" s="806"/>
      <c r="DL111" s="806" t="s">
        <v>202</v>
      </c>
      <c r="DM111" s="806"/>
      <c r="DN111" s="806"/>
      <c r="DO111" s="806"/>
      <c r="DP111" s="806"/>
      <c r="DQ111" s="806" t="s">
        <v>202</v>
      </c>
      <c r="DR111" s="806"/>
      <c r="DS111" s="806"/>
      <c r="DT111" s="806"/>
      <c r="DU111" s="806"/>
      <c r="DV111" s="807" t="s">
        <v>202</v>
      </c>
      <c r="DW111" s="807"/>
      <c r="DX111" s="807"/>
      <c r="DY111" s="807"/>
      <c r="DZ111" s="808"/>
    </row>
    <row r="112" spans="1:131" s="48" customFormat="1" ht="26.25" customHeight="1" x14ac:dyDescent="0.2">
      <c r="A112" s="704" t="s">
        <v>154</v>
      </c>
      <c r="B112" s="705"/>
      <c r="C112" s="737" t="s">
        <v>472</v>
      </c>
      <c r="D112" s="737"/>
      <c r="E112" s="737"/>
      <c r="F112" s="737"/>
      <c r="G112" s="737"/>
      <c r="H112" s="737"/>
      <c r="I112" s="737"/>
      <c r="J112" s="737"/>
      <c r="K112" s="737"/>
      <c r="L112" s="737"/>
      <c r="M112" s="737"/>
      <c r="N112" s="737"/>
      <c r="O112" s="737"/>
      <c r="P112" s="737"/>
      <c r="Q112" s="737"/>
      <c r="R112" s="737"/>
      <c r="S112" s="737"/>
      <c r="T112" s="737"/>
      <c r="U112" s="737"/>
      <c r="V112" s="737"/>
      <c r="W112" s="737"/>
      <c r="X112" s="737"/>
      <c r="Y112" s="737"/>
      <c r="Z112" s="738"/>
      <c r="AA112" s="725" t="s">
        <v>202</v>
      </c>
      <c r="AB112" s="726"/>
      <c r="AC112" s="726"/>
      <c r="AD112" s="726"/>
      <c r="AE112" s="727"/>
      <c r="AF112" s="728" t="s">
        <v>202</v>
      </c>
      <c r="AG112" s="726"/>
      <c r="AH112" s="726"/>
      <c r="AI112" s="726"/>
      <c r="AJ112" s="727"/>
      <c r="AK112" s="728" t="s">
        <v>202</v>
      </c>
      <c r="AL112" s="726"/>
      <c r="AM112" s="726"/>
      <c r="AN112" s="726"/>
      <c r="AO112" s="727"/>
      <c r="AP112" s="802" t="s">
        <v>202</v>
      </c>
      <c r="AQ112" s="803"/>
      <c r="AR112" s="803"/>
      <c r="AS112" s="803"/>
      <c r="AT112" s="804"/>
      <c r="AU112" s="870"/>
      <c r="AV112" s="871"/>
      <c r="AW112" s="871"/>
      <c r="AX112" s="871"/>
      <c r="AY112" s="871"/>
      <c r="AZ112" s="801" t="s">
        <v>271</v>
      </c>
      <c r="BA112" s="737"/>
      <c r="BB112" s="737"/>
      <c r="BC112" s="737"/>
      <c r="BD112" s="737"/>
      <c r="BE112" s="737"/>
      <c r="BF112" s="737"/>
      <c r="BG112" s="737"/>
      <c r="BH112" s="737"/>
      <c r="BI112" s="737"/>
      <c r="BJ112" s="737"/>
      <c r="BK112" s="737"/>
      <c r="BL112" s="737"/>
      <c r="BM112" s="737"/>
      <c r="BN112" s="737"/>
      <c r="BO112" s="737"/>
      <c r="BP112" s="738"/>
      <c r="BQ112" s="805">
        <v>257057</v>
      </c>
      <c r="BR112" s="806"/>
      <c r="BS112" s="806"/>
      <c r="BT112" s="806"/>
      <c r="BU112" s="806"/>
      <c r="BV112" s="806">
        <v>217858</v>
      </c>
      <c r="BW112" s="806"/>
      <c r="BX112" s="806"/>
      <c r="BY112" s="806"/>
      <c r="BZ112" s="806"/>
      <c r="CA112" s="806">
        <v>364808</v>
      </c>
      <c r="CB112" s="806"/>
      <c r="CC112" s="806"/>
      <c r="CD112" s="806"/>
      <c r="CE112" s="806"/>
      <c r="CF112" s="863">
        <v>7.2</v>
      </c>
      <c r="CG112" s="864"/>
      <c r="CH112" s="864"/>
      <c r="CI112" s="864"/>
      <c r="CJ112" s="864"/>
      <c r="CK112" s="875"/>
      <c r="CL112" s="717"/>
      <c r="CM112" s="801" t="s">
        <v>391</v>
      </c>
      <c r="CN112" s="737"/>
      <c r="CO112" s="737"/>
      <c r="CP112" s="737"/>
      <c r="CQ112" s="737"/>
      <c r="CR112" s="737"/>
      <c r="CS112" s="737"/>
      <c r="CT112" s="737"/>
      <c r="CU112" s="737"/>
      <c r="CV112" s="737"/>
      <c r="CW112" s="737"/>
      <c r="CX112" s="737"/>
      <c r="CY112" s="737"/>
      <c r="CZ112" s="737"/>
      <c r="DA112" s="737"/>
      <c r="DB112" s="737"/>
      <c r="DC112" s="737"/>
      <c r="DD112" s="737"/>
      <c r="DE112" s="737"/>
      <c r="DF112" s="738"/>
      <c r="DG112" s="805" t="s">
        <v>202</v>
      </c>
      <c r="DH112" s="806"/>
      <c r="DI112" s="806"/>
      <c r="DJ112" s="806"/>
      <c r="DK112" s="806"/>
      <c r="DL112" s="806" t="s">
        <v>202</v>
      </c>
      <c r="DM112" s="806"/>
      <c r="DN112" s="806"/>
      <c r="DO112" s="806"/>
      <c r="DP112" s="806"/>
      <c r="DQ112" s="806" t="s">
        <v>202</v>
      </c>
      <c r="DR112" s="806"/>
      <c r="DS112" s="806"/>
      <c r="DT112" s="806"/>
      <c r="DU112" s="806"/>
      <c r="DV112" s="807" t="s">
        <v>202</v>
      </c>
      <c r="DW112" s="807"/>
      <c r="DX112" s="807"/>
      <c r="DY112" s="807"/>
      <c r="DZ112" s="808"/>
    </row>
    <row r="113" spans="1:130" s="48" customFormat="1" ht="26.25" customHeight="1" x14ac:dyDescent="0.2">
      <c r="A113" s="706"/>
      <c r="B113" s="707"/>
      <c r="C113" s="737" t="s">
        <v>474</v>
      </c>
      <c r="D113" s="737"/>
      <c r="E113" s="737"/>
      <c r="F113" s="737"/>
      <c r="G113" s="737"/>
      <c r="H113" s="737"/>
      <c r="I113" s="737"/>
      <c r="J113" s="737"/>
      <c r="K113" s="737"/>
      <c r="L113" s="737"/>
      <c r="M113" s="737"/>
      <c r="N113" s="737"/>
      <c r="O113" s="737"/>
      <c r="P113" s="737"/>
      <c r="Q113" s="737"/>
      <c r="R113" s="737"/>
      <c r="S113" s="737"/>
      <c r="T113" s="737"/>
      <c r="U113" s="737"/>
      <c r="V113" s="737"/>
      <c r="W113" s="737"/>
      <c r="X113" s="737"/>
      <c r="Y113" s="737"/>
      <c r="Z113" s="738"/>
      <c r="AA113" s="725">
        <v>31697</v>
      </c>
      <c r="AB113" s="726"/>
      <c r="AC113" s="726"/>
      <c r="AD113" s="726"/>
      <c r="AE113" s="727"/>
      <c r="AF113" s="728">
        <v>24344</v>
      </c>
      <c r="AG113" s="726"/>
      <c r="AH113" s="726"/>
      <c r="AI113" s="726"/>
      <c r="AJ113" s="727"/>
      <c r="AK113" s="728">
        <v>92493</v>
      </c>
      <c r="AL113" s="726"/>
      <c r="AM113" s="726"/>
      <c r="AN113" s="726"/>
      <c r="AO113" s="727"/>
      <c r="AP113" s="802">
        <v>1.8</v>
      </c>
      <c r="AQ113" s="803"/>
      <c r="AR113" s="803"/>
      <c r="AS113" s="803"/>
      <c r="AT113" s="804"/>
      <c r="AU113" s="870"/>
      <c r="AV113" s="871"/>
      <c r="AW113" s="871"/>
      <c r="AX113" s="871"/>
      <c r="AY113" s="871"/>
      <c r="AZ113" s="801" t="s">
        <v>208</v>
      </c>
      <c r="BA113" s="737"/>
      <c r="BB113" s="737"/>
      <c r="BC113" s="737"/>
      <c r="BD113" s="737"/>
      <c r="BE113" s="737"/>
      <c r="BF113" s="737"/>
      <c r="BG113" s="737"/>
      <c r="BH113" s="737"/>
      <c r="BI113" s="737"/>
      <c r="BJ113" s="737"/>
      <c r="BK113" s="737"/>
      <c r="BL113" s="737"/>
      <c r="BM113" s="737"/>
      <c r="BN113" s="737"/>
      <c r="BO113" s="737"/>
      <c r="BP113" s="738"/>
      <c r="BQ113" s="805">
        <v>355935</v>
      </c>
      <c r="BR113" s="806"/>
      <c r="BS113" s="806"/>
      <c r="BT113" s="806"/>
      <c r="BU113" s="806"/>
      <c r="BV113" s="806">
        <v>337936</v>
      </c>
      <c r="BW113" s="806"/>
      <c r="BX113" s="806"/>
      <c r="BY113" s="806"/>
      <c r="BZ113" s="806"/>
      <c r="CA113" s="806">
        <v>333680</v>
      </c>
      <c r="CB113" s="806"/>
      <c r="CC113" s="806"/>
      <c r="CD113" s="806"/>
      <c r="CE113" s="806"/>
      <c r="CF113" s="863">
        <v>6.6</v>
      </c>
      <c r="CG113" s="864"/>
      <c r="CH113" s="864"/>
      <c r="CI113" s="864"/>
      <c r="CJ113" s="864"/>
      <c r="CK113" s="875"/>
      <c r="CL113" s="717"/>
      <c r="CM113" s="801" t="s">
        <v>401</v>
      </c>
      <c r="CN113" s="737"/>
      <c r="CO113" s="737"/>
      <c r="CP113" s="737"/>
      <c r="CQ113" s="737"/>
      <c r="CR113" s="737"/>
      <c r="CS113" s="737"/>
      <c r="CT113" s="737"/>
      <c r="CU113" s="737"/>
      <c r="CV113" s="737"/>
      <c r="CW113" s="737"/>
      <c r="CX113" s="737"/>
      <c r="CY113" s="737"/>
      <c r="CZ113" s="737"/>
      <c r="DA113" s="737"/>
      <c r="DB113" s="737"/>
      <c r="DC113" s="737"/>
      <c r="DD113" s="737"/>
      <c r="DE113" s="737"/>
      <c r="DF113" s="738"/>
      <c r="DG113" s="725" t="s">
        <v>202</v>
      </c>
      <c r="DH113" s="726"/>
      <c r="DI113" s="726"/>
      <c r="DJ113" s="726"/>
      <c r="DK113" s="727"/>
      <c r="DL113" s="728" t="s">
        <v>202</v>
      </c>
      <c r="DM113" s="726"/>
      <c r="DN113" s="726"/>
      <c r="DO113" s="726"/>
      <c r="DP113" s="727"/>
      <c r="DQ113" s="728" t="s">
        <v>202</v>
      </c>
      <c r="DR113" s="726"/>
      <c r="DS113" s="726"/>
      <c r="DT113" s="726"/>
      <c r="DU113" s="727"/>
      <c r="DV113" s="802" t="s">
        <v>202</v>
      </c>
      <c r="DW113" s="803"/>
      <c r="DX113" s="803"/>
      <c r="DY113" s="803"/>
      <c r="DZ113" s="804"/>
    </row>
    <row r="114" spans="1:130" s="48" customFormat="1" ht="26.25" customHeight="1" x14ac:dyDescent="0.2">
      <c r="A114" s="706"/>
      <c r="B114" s="707"/>
      <c r="C114" s="737" t="s">
        <v>476</v>
      </c>
      <c r="D114" s="737"/>
      <c r="E114" s="737"/>
      <c r="F114" s="737"/>
      <c r="G114" s="737"/>
      <c r="H114" s="737"/>
      <c r="I114" s="737"/>
      <c r="J114" s="737"/>
      <c r="K114" s="737"/>
      <c r="L114" s="737"/>
      <c r="M114" s="737"/>
      <c r="N114" s="737"/>
      <c r="O114" s="737"/>
      <c r="P114" s="737"/>
      <c r="Q114" s="737"/>
      <c r="R114" s="737"/>
      <c r="S114" s="737"/>
      <c r="T114" s="737"/>
      <c r="U114" s="737"/>
      <c r="V114" s="737"/>
      <c r="W114" s="737"/>
      <c r="X114" s="737"/>
      <c r="Y114" s="737"/>
      <c r="Z114" s="738"/>
      <c r="AA114" s="725">
        <v>41134</v>
      </c>
      <c r="AB114" s="726"/>
      <c r="AC114" s="726"/>
      <c r="AD114" s="726"/>
      <c r="AE114" s="727"/>
      <c r="AF114" s="728">
        <v>32293</v>
      </c>
      <c r="AG114" s="726"/>
      <c r="AH114" s="726"/>
      <c r="AI114" s="726"/>
      <c r="AJ114" s="727"/>
      <c r="AK114" s="728">
        <v>32549</v>
      </c>
      <c r="AL114" s="726"/>
      <c r="AM114" s="726"/>
      <c r="AN114" s="726"/>
      <c r="AO114" s="727"/>
      <c r="AP114" s="802">
        <v>0.6</v>
      </c>
      <c r="AQ114" s="803"/>
      <c r="AR114" s="803"/>
      <c r="AS114" s="803"/>
      <c r="AT114" s="804"/>
      <c r="AU114" s="870"/>
      <c r="AV114" s="871"/>
      <c r="AW114" s="871"/>
      <c r="AX114" s="871"/>
      <c r="AY114" s="871"/>
      <c r="AZ114" s="801" t="s">
        <v>477</v>
      </c>
      <c r="BA114" s="737"/>
      <c r="BB114" s="737"/>
      <c r="BC114" s="737"/>
      <c r="BD114" s="737"/>
      <c r="BE114" s="737"/>
      <c r="BF114" s="737"/>
      <c r="BG114" s="737"/>
      <c r="BH114" s="737"/>
      <c r="BI114" s="737"/>
      <c r="BJ114" s="737"/>
      <c r="BK114" s="737"/>
      <c r="BL114" s="737"/>
      <c r="BM114" s="737"/>
      <c r="BN114" s="737"/>
      <c r="BO114" s="737"/>
      <c r="BP114" s="738"/>
      <c r="BQ114" s="805">
        <v>1301610</v>
      </c>
      <c r="BR114" s="806"/>
      <c r="BS114" s="806"/>
      <c r="BT114" s="806"/>
      <c r="BU114" s="806"/>
      <c r="BV114" s="806">
        <v>1255823</v>
      </c>
      <c r="BW114" s="806"/>
      <c r="BX114" s="806"/>
      <c r="BY114" s="806"/>
      <c r="BZ114" s="806"/>
      <c r="CA114" s="806">
        <v>1205460</v>
      </c>
      <c r="CB114" s="806"/>
      <c r="CC114" s="806"/>
      <c r="CD114" s="806"/>
      <c r="CE114" s="806"/>
      <c r="CF114" s="863">
        <v>23.9</v>
      </c>
      <c r="CG114" s="864"/>
      <c r="CH114" s="864"/>
      <c r="CI114" s="864"/>
      <c r="CJ114" s="864"/>
      <c r="CK114" s="875"/>
      <c r="CL114" s="717"/>
      <c r="CM114" s="801" t="s">
        <v>478</v>
      </c>
      <c r="CN114" s="737"/>
      <c r="CO114" s="737"/>
      <c r="CP114" s="737"/>
      <c r="CQ114" s="737"/>
      <c r="CR114" s="737"/>
      <c r="CS114" s="737"/>
      <c r="CT114" s="737"/>
      <c r="CU114" s="737"/>
      <c r="CV114" s="737"/>
      <c r="CW114" s="737"/>
      <c r="CX114" s="737"/>
      <c r="CY114" s="737"/>
      <c r="CZ114" s="737"/>
      <c r="DA114" s="737"/>
      <c r="DB114" s="737"/>
      <c r="DC114" s="737"/>
      <c r="DD114" s="737"/>
      <c r="DE114" s="737"/>
      <c r="DF114" s="738"/>
      <c r="DG114" s="725" t="s">
        <v>202</v>
      </c>
      <c r="DH114" s="726"/>
      <c r="DI114" s="726"/>
      <c r="DJ114" s="726"/>
      <c r="DK114" s="727"/>
      <c r="DL114" s="728" t="s">
        <v>202</v>
      </c>
      <c r="DM114" s="726"/>
      <c r="DN114" s="726"/>
      <c r="DO114" s="726"/>
      <c r="DP114" s="727"/>
      <c r="DQ114" s="728" t="s">
        <v>202</v>
      </c>
      <c r="DR114" s="726"/>
      <c r="DS114" s="726"/>
      <c r="DT114" s="726"/>
      <c r="DU114" s="727"/>
      <c r="DV114" s="802" t="s">
        <v>202</v>
      </c>
      <c r="DW114" s="803"/>
      <c r="DX114" s="803"/>
      <c r="DY114" s="803"/>
      <c r="DZ114" s="804"/>
    </row>
    <row r="115" spans="1:130" s="48" customFormat="1" ht="26.25" customHeight="1" x14ac:dyDescent="0.2">
      <c r="A115" s="706"/>
      <c r="B115" s="707"/>
      <c r="C115" s="737" t="s">
        <v>372</v>
      </c>
      <c r="D115" s="737"/>
      <c r="E115" s="737"/>
      <c r="F115" s="737"/>
      <c r="G115" s="737"/>
      <c r="H115" s="737"/>
      <c r="I115" s="737"/>
      <c r="J115" s="737"/>
      <c r="K115" s="737"/>
      <c r="L115" s="737"/>
      <c r="M115" s="737"/>
      <c r="N115" s="737"/>
      <c r="O115" s="737"/>
      <c r="P115" s="737"/>
      <c r="Q115" s="737"/>
      <c r="R115" s="737"/>
      <c r="S115" s="737"/>
      <c r="T115" s="737"/>
      <c r="U115" s="737"/>
      <c r="V115" s="737"/>
      <c r="W115" s="737"/>
      <c r="X115" s="737"/>
      <c r="Y115" s="737"/>
      <c r="Z115" s="738"/>
      <c r="AA115" s="725" t="s">
        <v>202</v>
      </c>
      <c r="AB115" s="726"/>
      <c r="AC115" s="726"/>
      <c r="AD115" s="726"/>
      <c r="AE115" s="727"/>
      <c r="AF115" s="728" t="s">
        <v>202</v>
      </c>
      <c r="AG115" s="726"/>
      <c r="AH115" s="726"/>
      <c r="AI115" s="726"/>
      <c r="AJ115" s="727"/>
      <c r="AK115" s="728" t="s">
        <v>202</v>
      </c>
      <c r="AL115" s="726"/>
      <c r="AM115" s="726"/>
      <c r="AN115" s="726"/>
      <c r="AO115" s="727"/>
      <c r="AP115" s="802" t="s">
        <v>202</v>
      </c>
      <c r="AQ115" s="803"/>
      <c r="AR115" s="803"/>
      <c r="AS115" s="803"/>
      <c r="AT115" s="804"/>
      <c r="AU115" s="870"/>
      <c r="AV115" s="871"/>
      <c r="AW115" s="871"/>
      <c r="AX115" s="871"/>
      <c r="AY115" s="871"/>
      <c r="AZ115" s="801" t="s">
        <v>345</v>
      </c>
      <c r="BA115" s="737"/>
      <c r="BB115" s="737"/>
      <c r="BC115" s="737"/>
      <c r="BD115" s="737"/>
      <c r="BE115" s="737"/>
      <c r="BF115" s="737"/>
      <c r="BG115" s="737"/>
      <c r="BH115" s="737"/>
      <c r="BI115" s="737"/>
      <c r="BJ115" s="737"/>
      <c r="BK115" s="737"/>
      <c r="BL115" s="737"/>
      <c r="BM115" s="737"/>
      <c r="BN115" s="737"/>
      <c r="BO115" s="737"/>
      <c r="BP115" s="738"/>
      <c r="BQ115" s="805" t="s">
        <v>202</v>
      </c>
      <c r="BR115" s="806"/>
      <c r="BS115" s="806"/>
      <c r="BT115" s="806"/>
      <c r="BU115" s="806"/>
      <c r="BV115" s="806" t="s">
        <v>202</v>
      </c>
      <c r="BW115" s="806"/>
      <c r="BX115" s="806"/>
      <c r="BY115" s="806"/>
      <c r="BZ115" s="806"/>
      <c r="CA115" s="806" t="s">
        <v>202</v>
      </c>
      <c r="CB115" s="806"/>
      <c r="CC115" s="806"/>
      <c r="CD115" s="806"/>
      <c r="CE115" s="806"/>
      <c r="CF115" s="863" t="s">
        <v>202</v>
      </c>
      <c r="CG115" s="864"/>
      <c r="CH115" s="864"/>
      <c r="CI115" s="864"/>
      <c r="CJ115" s="864"/>
      <c r="CK115" s="875"/>
      <c r="CL115" s="717"/>
      <c r="CM115" s="801" t="s">
        <v>29</v>
      </c>
      <c r="CN115" s="737"/>
      <c r="CO115" s="737"/>
      <c r="CP115" s="737"/>
      <c r="CQ115" s="737"/>
      <c r="CR115" s="737"/>
      <c r="CS115" s="737"/>
      <c r="CT115" s="737"/>
      <c r="CU115" s="737"/>
      <c r="CV115" s="737"/>
      <c r="CW115" s="737"/>
      <c r="CX115" s="737"/>
      <c r="CY115" s="737"/>
      <c r="CZ115" s="737"/>
      <c r="DA115" s="737"/>
      <c r="DB115" s="737"/>
      <c r="DC115" s="737"/>
      <c r="DD115" s="737"/>
      <c r="DE115" s="737"/>
      <c r="DF115" s="738"/>
      <c r="DG115" s="725" t="s">
        <v>202</v>
      </c>
      <c r="DH115" s="726"/>
      <c r="DI115" s="726"/>
      <c r="DJ115" s="726"/>
      <c r="DK115" s="727"/>
      <c r="DL115" s="728" t="s">
        <v>202</v>
      </c>
      <c r="DM115" s="726"/>
      <c r="DN115" s="726"/>
      <c r="DO115" s="726"/>
      <c r="DP115" s="727"/>
      <c r="DQ115" s="728" t="s">
        <v>202</v>
      </c>
      <c r="DR115" s="726"/>
      <c r="DS115" s="726"/>
      <c r="DT115" s="726"/>
      <c r="DU115" s="727"/>
      <c r="DV115" s="802" t="s">
        <v>202</v>
      </c>
      <c r="DW115" s="803"/>
      <c r="DX115" s="803"/>
      <c r="DY115" s="803"/>
      <c r="DZ115" s="804"/>
    </row>
    <row r="116" spans="1:130" s="48" customFormat="1" ht="26.25" customHeight="1" x14ac:dyDescent="0.2">
      <c r="A116" s="708"/>
      <c r="B116" s="709"/>
      <c r="C116" s="810" t="s">
        <v>1</v>
      </c>
      <c r="D116" s="810"/>
      <c r="E116" s="810"/>
      <c r="F116" s="810"/>
      <c r="G116" s="810"/>
      <c r="H116" s="810"/>
      <c r="I116" s="810"/>
      <c r="J116" s="810"/>
      <c r="K116" s="810"/>
      <c r="L116" s="810"/>
      <c r="M116" s="810"/>
      <c r="N116" s="810"/>
      <c r="O116" s="810"/>
      <c r="P116" s="810"/>
      <c r="Q116" s="810"/>
      <c r="R116" s="810"/>
      <c r="S116" s="810"/>
      <c r="T116" s="810"/>
      <c r="U116" s="810"/>
      <c r="V116" s="810"/>
      <c r="W116" s="810"/>
      <c r="X116" s="810"/>
      <c r="Y116" s="810"/>
      <c r="Z116" s="811"/>
      <c r="AA116" s="725" t="s">
        <v>202</v>
      </c>
      <c r="AB116" s="726"/>
      <c r="AC116" s="726"/>
      <c r="AD116" s="726"/>
      <c r="AE116" s="727"/>
      <c r="AF116" s="728" t="s">
        <v>202</v>
      </c>
      <c r="AG116" s="726"/>
      <c r="AH116" s="726"/>
      <c r="AI116" s="726"/>
      <c r="AJ116" s="727"/>
      <c r="AK116" s="728" t="s">
        <v>202</v>
      </c>
      <c r="AL116" s="726"/>
      <c r="AM116" s="726"/>
      <c r="AN116" s="726"/>
      <c r="AO116" s="727"/>
      <c r="AP116" s="802" t="s">
        <v>202</v>
      </c>
      <c r="AQ116" s="803"/>
      <c r="AR116" s="803"/>
      <c r="AS116" s="803"/>
      <c r="AT116" s="804"/>
      <c r="AU116" s="870"/>
      <c r="AV116" s="871"/>
      <c r="AW116" s="871"/>
      <c r="AX116" s="871"/>
      <c r="AY116" s="871"/>
      <c r="AZ116" s="877" t="s">
        <v>225</v>
      </c>
      <c r="BA116" s="878"/>
      <c r="BB116" s="878"/>
      <c r="BC116" s="878"/>
      <c r="BD116" s="878"/>
      <c r="BE116" s="878"/>
      <c r="BF116" s="878"/>
      <c r="BG116" s="878"/>
      <c r="BH116" s="878"/>
      <c r="BI116" s="878"/>
      <c r="BJ116" s="878"/>
      <c r="BK116" s="878"/>
      <c r="BL116" s="878"/>
      <c r="BM116" s="878"/>
      <c r="BN116" s="878"/>
      <c r="BO116" s="878"/>
      <c r="BP116" s="879"/>
      <c r="BQ116" s="805" t="s">
        <v>202</v>
      </c>
      <c r="BR116" s="806"/>
      <c r="BS116" s="806"/>
      <c r="BT116" s="806"/>
      <c r="BU116" s="806"/>
      <c r="BV116" s="806" t="s">
        <v>202</v>
      </c>
      <c r="BW116" s="806"/>
      <c r="BX116" s="806"/>
      <c r="BY116" s="806"/>
      <c r="BZ116" s="806"/>
      <c r="CA116" s="806" t="s">
        <v>202</v>
      </c>
      <c r="CB116" s="806"/>
      <c r="CC116" s="806"/>
      <c r="CD116" s="806"/>
      <c r="CE116" s="806"/>
      <c r="CF116" s="863" t="s">
        <v>202</v>
      </c>
      <c r="CG116" s="864"/>
      <c r="CH116" s="864"/>
      <c r="CI116" s="864"/>
      <c r="CJ116" s="864"/>
      <c r="CK116" s="875"/>
      <c r="CL116" s="717"/>
      <c r="CM116" s="801" t="s">
        <v>12</v>
      </c>
      <c r="CN116" s="737"/>
      <c r="CO116" s="737"/>
      <c r="CP116" s="737"/>
      <c r="CQ116" s="737"/>
      <c r="CR116" s="737"/>
      <c r="CS116" s="737"/>
      <c r="CT116" s="737"/>
      <c r="CU116" s="737"/>
      <c r="CV116" s="737"/>
      <c r="CW116" s="737"/>
      <c r="CX116" s="737"/>
      <c r="CY116" s="737"/>
      <c r="CZ116" s="737"/>
      <c r="DA116" s="737"/>
      <c r="DB116" s="737"/>
      <c r="DC116" s="737"/>
      <c r="DD116" s="737"/>
      <c r="DE116" s="737"/>
      <c r="DF116" s="738"/>
      <c r="DG116" s="725" t="s">
        <v>202</v>
      </c>
      <c r="DH116" s="726"/>
      <c r="DI116" s="726"/>
      <c r="DJ116" s="726"/>
      <c r="DK116" s="727"/>
      <c r="DL116" s="728" t="s">
        <v>202</v>
      </c>
      <c r="DM116" s="726"/>
      <c r="DN116" s="726"/>
      <c r="DO116" s="726"/>
      <c r="DP116" s="727"/>
      <c r="DQ116" s="728" t="s">
        <v>202</v>
      </c>
      <c r="DR116" s="726"/>
      <c r="DS116" s="726"/>
      <c r="DT116" s="726"/>
      <c r="DU116" s="727"/>
      <c r="DV116" s="802" t="s">
        <v>202</v>
      </c>
      <c r="DW116" s="803"/>
      <c r="DX116" s="803"/>
      <c r="DY116" s="803"/>
      <c r="DZ116" s="804"/>
    </row>
    <row r="117" spans="1:130" s="48" customFormat="1" ht="26.25" customHeight="1" x14ac:dyDescent="0.2">
      <c r="A117" s="732" t="s">
        <v>275</v>
      </c>
      <c r="B117" s="733"/>
      <c r="C117" s="733"/>
      <c r="D117" s="733"/>
      <c r="E117" s="733"/>
      <c r="F117" s="733"/>
      <c r="G117" s="733"/>
      <c r="H117" s="733"/>
      <c r="I117" s="733"/>
      <c r="J117" s="733"/>
      <c r="K117" s="733"/>
      <c r="L117" s="733"/>
      <c r="M117" s="733"/>
      <c r="N117" s="733"/>
      <c r="O117" s="733"/>
      <c r="P117" s="733"/>
      <c r="Q117" s="733"/>
      <c r="R117" s="733"/>
      <c r="S117" s="733"/>
      <c r="T117" s="733"/>
      <c r="U117" s="733"/>
      <c r="V117" s="733"/>
      <c r="W117" s="733"/>
      <c r="X117" s="733"/>
      <c r="Y117" s="842" t="s">
        <v>322</v>
      </c>
      <c r="Z117" s="734"/>
      <c r="AA117" s="880">
        <v>426853</v>
      </c>
      <c r="AB117" s="881"/>
      <c r="AC117" s="881"/>
      <c r="AD117" s="881"/>
      <c r="AE117" s="882"/>
      <c r="AF117" s="883">
        <v>475273</v>
      </c>
      <c r="AG117" s="881"/>
      <c r="AH117" s="881"/>
      <c r="AI117" s="881"/>
      <c r="AJ117" s="882"/>
      <c r="AK117" s="883">
        <v>560961</v>
      </c>
      <c r="AL117" s="881"/>
      <c r="AM117" s="881"/>
      <c r="AN117" s="881"/>
      <c r="AO117" s="882"/>
      <c r="AP117" s="884"/>
      <c r="AQ117" s="885"/>
      <c r="AR117" s="885"/>
      <c r="AS117" s="885"/>
      <c r="AT117" s="886"/>
      <c r="AU117" s="870"/>
      <c r="AV117" s="871"/>
      <c r="AW117" s="871"/>
      <c r="AX117" s="871"/>
      <c r="AY117" s="871"/>
      <c r="AZ117" s="860" t="s">
        <v>480</v>
      </c>
      <c r="BA117" s="861"/>
      <c r="BB117" s="861"/>
      <c r="BC117" s="861"/>
      <c r="BD117" s="861"/>
      <c r="BE117" s="861"/>
      <c r="BF117" s="861"/>
      <c r="BG117" s="861"/>
      <c r="BH117" s="861"/>
      <c r="BI117" s="861"/>
      <c r="BJ117" s="861"/>
      <c r="BK117" s="861"/>
      <c r="BL117" s="861"/>
      <c r="BM117" s="861"/>
      <c r="BN117" s="861"/>
      <c r="BO117" s="861"/>
      <c r="BP117" s="862"/>
      <c r="BQ117" s="805" t="s">
        <v>202</v>
      </c>
      <c r="BR117" s="806"/>
      <c r="BS117" s="806"/>
      <c r="BT117" s="806"/>
      <c r="BU117" s="806"/>
      <c r="BV117" s="806" t="s">
        <v>202</v>
      </c>
      <c r="BW117" s="806"/>
      <c r="BX117" s="806"/>
      <c r="BY117" s="806"/>
      <c r="BZ117" s="806"/>
      <c r="CA117" s="806" t="s">
        <v>202</v>
      </c>
      <c r="CB117" s="806"/>
      <c r="CC117" s="806"/>
      <c r="CD117" s="806"/>
      <c r="CE117" s="806"/>
      <c r="CF117" s="863" t="s">
        <v>202</v>
      </c>
      <c r="CG117" s="864"/>
      <c r="CH117" s="864"/>
      <c r="CI117" s="864"/>
      <c r="CJ117" s="864"/>
      <c r="CK117" s="875"/>
      <c r="CL117" s="717"/>
      <c r="CM117" s="801" t="s">
        <v>337</v>
      </c>
      <c r="CN117" s="737"/>
      <c r="CO117" s="737"/>
      <c r="CP117" s="737"/>
      <c r="CQ117" s="737"/>
      <c r="CR117" s="737"/>
      <c r="CS117" s="737"/>
      <c r="CT117" s="737"/>
      <c r="CU117" s="737"/>
      <c r="CV117" s="737"/>
      <c r="CW117" s="737"/>
      <c r="CX117" s="737"/>
      <c r="CY117" s="737"/>
      <c r="CZ117" s="737"/>
      <c r="DA117" s="737"/>
      <c r="DB117" s="737"/>
      <c r="DC117" s="737"/>
      <c r="DD117" s="737"/>
      <c r="DE117" s="737"/>
      <c r="DF117" s="738"/>
      <c r="DG117" s="725" t="s">
        <v>202</v>
      </c>
      <c r="DH117" s="726"/>
      <c r="DI117" s="726"/>
      <c r="DJ117" s="726"/>
      <c r="DK117" s="727"/>
      <c r="DL117" s="728" t="s">
        <v>202</v>
      </c>
      <c r="DM117" s="726"/>
      <c r="DN117" s="726"/>
      <c r="DO117" s="726"/>
      <c r="DP117" s="727"/>
      <c r="DQ117" s="728" t="s">
        <v>202</v>
      </c>
      <c r="DR117" s="726"/>
      <c r="DS117" s="726"/>
      <c r="DT117" s="726"/>
      <c r="DU117" s="727"/>
      <c r="DV117" s="802" t="s">
        <v>202</v>
      </c>
      <c r="DW117" s="803"/>
      <c r="DX117" s="803"/>
      <c r="DY117" s="803"/>
      <c r="DZ117" s="804"/>
    </row>
    <row r="118" spans="1:130" s="48" customFormat="1" ht="26.25" customHeight="1" x14ac:dyDescent="0.2">
      <c r="A118" s="732" t="s">
        <v>92</v>
      </c>
      <c r="B118" s="733"/>
      <c r="C118" s="733"/>
      <c r="D118" s="733"/>
      <c r="E118" s="733"/>
      <c r="F118" s="733"/>
      <c r="G118" s="733"/>
      <c r="H118" s="733"/>
      <c r="I118" s="733"/>
      <c r="J118" s="733"/>
      <c r="K118" s="733"/>
      <c r="L118" s="733"/>
      <c r="M118" s="733"/>
      <c r="N118" s="733"/>
      <c r="O118" s="733"/>
      <c r="P118" s="733"/>
      <c r="Q118" s="733"/>
      <c r="R118" s="733"/>
      <c r="S118" s="733"/>
      <c r="T118" s="733"/>
      <c r="U118" s="733"/>
      <c r="V118" s="733"/>
      <c r="W118" s="733"/>
      <c r="X118" s="733"/>
      <c r="Y118" s="733"/>
      <c r="Z118" s="734"/>
      <c r="AA118" s="735" t="s">
        <v>427</v>
      </c>
      <c r="AB118" s="733"/>
      <c r="AC118" s="733"/>
      <c r="AD118" s="733"/>
      <c r="AE118" s="734"/>
      <c r="AF118" s="735" t="s">
        <v>468</v>
      </c>
      <c r="AG118" s="733"/>
      <c r="AH118" s="733"/>
      <c r="AI118" s="733"/>
      <c r="AJ118" s="734"/>
      <c r="AK118" s="735" t="s">
        <v>385</v>
      </c>
      <c r="AL118" s="733"/>
      <c r="AM118" s="733"/>
      <c r="AN118" s="733"/>
      <c r="AO118" s="734"/>
      <c r="AP118" s="735" t="s">
        <v>469</v>
      </c>
      <c r="AQ118" s="733"/>
      <c r="AR118" s="733"/>
      <c r="AS118" s="733"/>
      <c r="AT118" s="736"/>
      <c r="AU118" s="870"/>
      <c r="AV118" s="871"/>
      <c r="AW118" s="871"/>
      <c r="AX118" s="871"/>
      <c r="AY118" s="871"/>
      <c r="AZ118" s="809" t="s">
        <v>481</v>
      </c>
      <c r="BA118" s="810"/>
      <c r="BB118" s="810"/>
      <c r="BC118" s="810"/>
      <c r="BD118" s="810"/>
      <c r="BE118" s="810"/>
      <c r="BF118" s="810"/>
      <c r="BG118" s="810"/>
      <c r="BH118" s="810"/>
      <c r="BI118" s="810"/>
      <c r="BJ118" s="810"/>
      <c r="BK118" s="810"/>
      <c r="BL118" s="810"/>
      <c r="BM118" s="810"/>
      <c r="BN118" s="810"/>
      <c r="BO118" s="810"/>
      <c r="BP118" s="811"/>
      <c r="BQ118" s="838" t="s">
        <v>202</v>
      </c>
      <c r="BR118" s="839"/>
      <c r="BS118" s="839"/>
      <c r="BT118" s="839"/>
      <c r="BU118" s="839"/>
      <c r="BV118" s="839" t="s">
        <v>202</v>
      </c>
      <c r="BW118" s="839"/>
      <c r="BX118" s="839"/>
      <c r="BY118" s="839"/>
      <c r="BZ118" s="839"/>
      <c r="CA118" s="839" t="s">
        <v>202</v>
      </c>
      <c r="CB118" s="839"/>
      <c r="CC118" s="839"/>
      <c r="CD118" s="839"/>
      <c r="CE118" s="839"/>
      <c r="CF118" s="863" t="s">
        <v>202</v>
      </c>
      <c r="CG118" s="864"/>
      <c r="CH118" s="864"/>
      <c r="CI118" s="864"/>
      <c r="CJ118" s="864"/>
      <c r="CK118" s="875"/>
      <c r="CL118" s="717"/>
      <c r="CM118" s="801" t="s">
        <v>482</v>
      </c>
      <c r="CN118" s="737"/>
      <c r="CO118" s="737"/>
      <c r="CP118" s="737"/>
      <c r="CQ118" s="737"/>
      <c r="CR118" s="737"/>
      <c r="CS118" s="737"/>
      <c r="CT118" s="737"/>
      <c r="CU118" s="737"/>
      <c r="CV118" s="737"/>
      <c r="CW118" s="737"/>
      <c r="CX118" s="737"/>
      <c r="CY118" s="737"/>
      <c r="CZ118" s="737"/>
      <c r="DA118" s="737"/>
      <c r="DB118" s="737"/>
      <c r="DC118" s="737"/>
      <c r="DD118" s="737"/>
      <c r="DE118" s="737"/>
      <c r="DF118" s="738"/>
      <c r="DG118" s="725" t="s">
        <v>202</v>
      </c>
      <c r="DH118" s="726"/>
      <c r="DI118" s="726"/>
      <c r="DJ118" s="726"/>
      <c r="DK118" s="727"/>
      <c r="DL118" s="728" t="s">
        <v>202</v>
      </c>
      <c r="DM118" s="726"/>
      <c r="DN118" s="726"/>
      <c r="DO118" s="726"/>
      <c r="DP118" s="727"/>
      <c r="DQ118" s="728" t="s">
        <v>202</v>
      </c>
      <c r="DR118" s="726"/>
      <c r="DS118" s="726"/>
      <c r="DT118" s="726"/>
      <c r="DU118" s="727"/>
      <c r="DV118" s="802" t="s">
        <v>202</v>
      </c>
      <c r="DW118" s="803"/>
      <c r="DX118" s="803"/>
      <c r="DY118" s="803"/>
      <c r="DZ118" s="804"/>
    </row>
    <row r="119" spans="1:130" s="48" customFormat="1" ht="26.25" customHeight="1" x14ac:dyDescent="0.2">
      <c r="A119" s="714" t="s">
        <v>382</v>
      </c>
      <c r="B119" s="715"/>
      <c r="C119" s="829" t="s">
        <v>62</v>
      </c>
      <c r="D119" s="777"/>
      <c r="E119" s="777"/>
      <c r="F119" s="777"/>
      <c r="G119" s="777"/>
      <c r="H119" s="777"/>
      <c r="I119" s="777"/>
      <c r="J119" s="777"/>
      <c r="K119" s="777"/>
      <c r="L119" s="777"/>
      <c r="M119" s="777"/>
      <c r="N119" s="777"/>
      <c r="O119" s="777"/>
      <c r="P119" s="777"/>
      <c r="Q119" s="777"/>
      <c r="R119" s="777"/>
      <c r="S119" s="777"/>
      <c r="T119" s="777"/>
      <c r="U119" s="777"/>
      <c r="V119" s="777"/>
      <c r="W119" s="777"/>
      <c r="X119" s="777"/>
      <c r="Y119" s="777"/>
      <c r="Z119" s="778"/>
      <c r="AA119" s="769" t="s">
        <v>202</v>
      </c>
      <c r="AB119" s="770"/>
      <c r="AC119" s="770"/>
      <c r="AD119" s="770"/>
      <c r="AE119" s="771"/>
      <c r="AF119" s="772" t="s">
        <v>202</v>
      </c>
      <c r="AG119" s="770"/>
      <c r="AH119" s="770"/>
      <c r="AI119" s="770"/>
      <c r="AJ119" s="771"/>
      <c r="AK119" s="772" t="s">
        <v>202</v>
      </c>
      <c r="AL119" s="770"/>
      <c r="AM119" s="770"/>
      <c r="AN119" s="770"/>
      <c r="AO119" s="771"/>
      <c r="AP119" s="865" t="s">
        <v>202</v>
      </c>
      <c r="AQ119" s="866"/>
      <c r="AR119" s="866"/>
      <c r="AS119" s="866"/>
      <c r="AT119" s="867"/>
      <c r="AU119" s="872"/>
      <c r="AV119" s="873"/>
      <c r="AW119" s="873"/>
      <c r="AX119" s="873"/>
      <c r="AY119" s="873"/>
      <c r="AZ119" s="69" t="s">
        <v>275</v>
      </c>
      <c r="BA119" s="69"/>
      <c r="BB119" s="69"/>
      <c r="BC119" s="69"/>
      <c r="BD119" s="69"/>
      <c r="BE119" s="69"/>
      <c r="BF119" s="69"/>
      <c r="BG119" s="69"/>
      <c r="BH119" s="69"/>
      <c r="BI119" s="69"/>
      <c r="BJ119" s="69"/>
      <c r="BK119" s="69"/>
      <c r="BL119" s="69"/>
      <c r="BM119" s="69"/>
      <c r="BN119" s="69"/>
      <c r="BO119" s="842" t="s">
        <v>172</v>
      </c>
      <c r="BP119" s="843"/>
      <c r="BQ119" s="838">
        <v>5567433</v>
      </c>
      <c r="BR119" s="839"/>
      <c r="BS119" s="839"/>
      <c r="BT119" s="839"/>
      <c r="BU119" s="839"/>
      <c r="BV119" s="839">
        <v>5467635</v>
      </c>
      <c r="BW119" s="839"/>
      <c r="BX119" s="839"/>
      <c r="BY119" s="839"/>
      <c r="BZ119" s="839"/>
      <c r="CA119" s="839">
        <v>5421305</v>
      </c>
      <c r="CB119" s="839"/>
      <c r="CC119" s="839"/>
      <c r="CD119" s="839"/>
      <c r="CE119" s="839"/>
      <c r="CF119" s="691"/>
      <c r="CG119" s="692"/>
      <c r="CH119" s="692"/>
      <c r="CI119" s="692"/>
      <c r="CJ119" s="846"/>
      <c r="CK119" s="876"/>
      <c r="CL119" s="719"/>
      <c r="CM119" s="809" t="s">
        <v>483</v>
      </c>
      <c r="CN119" s="810"/>
      <c r="CO119" s="810"/>
      <c r="CP119" s="810"/>
      <c r="CQ119" s="810"/>
      <c r="CR119" s="810"/>
      <c r="CS119" s="810"/>
      <c r="CT119" s="810"/>
      <c r="CU119" s="810"/>
      <c r="CV119" s="810"/>
      <c r="CW119" s="810"/>
      <c r="CX119" s="810"/>
      <c r="CY119" s="810"/>
      <c r="CZ119" s="810"/>
      <c r="DA119" s="810"/>
      <c r="DB119" s="810"/>
      <c r="DC119" s="810"/>
      <c r="DD119" s="810"/>
      <c r="DE119" s="810"/>
      <c r="DF119" s="811"/>
      <c r="DG119" s="749" t="s">
        <v>202</v>
      </c>
      <c r="DH119" s="750"/>
      <c r="DI119" s="750"/>
      <c r="DJ119" s="750"/>
      <c r="DK119" s="751"/>
      <c r="DL119" s="752" t="s">
        <v>202</v>
      </c>
      <c r="DM119" s="750"/>
      <c r="DN119" s="750"/>
      <c r="DO119" s="750"/>
      <c r="DP119" s="751"/>
      <c r="DQ119" s="752" t="s">
        <v>202</v>
      </c>
      <c r="DR119" s="750"/>
      <c r="DS119" s="750"/>
      <c r="DT119" s="750"/>
      <c r="DU119" s="751"/>
      <c r="DV119" s="826" t="s">
        <v>202</v>
      </c>
      <c r="DW119" s="827"/>
      <c r="DX119" s="827"/>
      <c r="DY119" s="827"/>
      <c r="DZ119" s="828"/>
    </row>
    <row r="120" spans="1:130" s="48" customFormat="1" ht="26.25" customHeight="1" x14ac:dyDescent="0.2">
      <c r="A120" s="716"/>
      <c r="B120" s="717"/>
      <c r="C120" s="801" t="s">
        <v>135</v>
      </c>
      <c r="D120" s="737"/>
      <c r="E120" s="737"/>
      <c r="F120" s="737"/>
      <c r="G120" s="737"/>
      <c r="H120" s="737"/>
      <c r="I120" s="737"/>
      <c r="J120" s="737"/>
      <c r="K120" s="737"/>
      <c r="L120" s="737"/>
      <c r="M120" s="737"/>
      <c r="N120" s="737"/>
      <c r="O120" s="737"/>
      <c r="P120" s="737"/>
      <c r="Q120" s="737"/>
      <c r="R120" s="737"/>
      <c r="S120" s="737"/>
      <c r="T120" s="737"/>
      <c r="U120" s="737"/>
      <c r="V120" s="737"/>
      <c r="W120" s="737"/>
      <c r="X120" s="737"/>
      <c r="Y120" s="737"/>
      <c r="Z120" s="738"/>
      <c r="AA120" s="725" t="s">
        <v>202</v>
      </c>
      <c r="AB120" s="726"/>
      <c r="AC120" s="726"/>
      <c r="AD120" s="726"/>
      <c r="AE120" s="727"/>
      <c r="AF120" s="728" t="s">
        <v>202</v>
      </c>
      <c r="AG120" s="726"/>
      <c r="AH120" s="726"/>
      <c r="AI120" s="726"/>
      <c r="AJ120" s="727"/>
      <c r="AK120" s="728" t="s">
        <v>202</v>
      </c>
      <c r="AL120" s="726"/>
      <c r="AM120" s="726"/>
      <c r="AN120" s="726"/>
      <c r="AO120" s="727"/>
      <c r="AP120" s="802" t="s">
        <v>202</v>
      </c>
      <c r="AQ120" s="803"/>
      <c r="AR120" s="803"/>
      <c r="AS120" s="803"/>
      <c r="AT120" s="804"/>
      <c r="AU120" s="847" t="s">
        <v>473</v>
      </c>
      <c r="AV120" s="848"/>
      <c r="AW120" s="848"/>
      <c r="AX120" s="848"/>
      <c r="AY120" s="849"/>
      <c r="AZ120" s="829" t="s">
        <v>218</v>
      </c>
      <c r="BA120" s="777"/>
      <c r="BB120" s="777"/>
      <c r="BC120" s="777"/>
      <c r="BD120" s="777"/>
      <c r="BE120" s="777"/>
      <c r="BF120" s="777"/>
      <c r="BG120" s="777"/>
      <c r="BH120" s="777"/>
      <c r="BI120" s="777"/>
      <c r="BJ120" s="777"/>
      <c r="BK120" s="777"/>
      <c r="BL120" s="777"/>
      <c r="BM120" s="777"/>
      <c r="BN120" s="777"/>
      <c r="BO120" s="777"/>
      <c r="BP120" s="778"/>
      <c r="BQ120" s="830">
        <v>3402740</v>
      </c>
      <c r="BR120" s="831"/>
      <c r="BS120" s="831"/>
      <c r="BT120" s="831"/>
      <c r="BU120" s="831"/>
      <c r="BV120" s="831">
        <v>3925420</v>
      </c>
      <c r="BW120" s="831"/>
      <c r="BX120" s="831"/>
      <c r="BY120" s="831"/>
      <c r="BZ120" s="831"/>
      <c r="CA120" s="831">
        <v>4620188</v>
      </c>
      <c r="CB120" s="831"/>
      <c r="CC120" s="831"/>
      <c r="CD120" s="831"/>
      <c r="CE120" s="831"/>
      <c r="CF120" s="855">
        <v>91.5</v>
      </c>
      <c r="CG120" s="856"/>
      <c r="CH120" s="856"/>
      <c r="CI120" s="856"/>
      <c r="CJ120" s="856"/>
      <c r="CK120" s="834" t="s">
        <v>272</v>
      </c>
      <c r="CL120" s="793"/>
      <c r="CM120" s="793"/>
      <c r="CN120" s="793"/>
      <c r="CO120" s="794"/>
      <c r="CP120" s="857" t="s">
        <v>350</v>
      </c>
      <c r="CQ120" s="858"/>
      <c r="CR120" s="858"/>
      <c r="CS120" s="858"/>
      <c r="CT120" s="858"/>
      <c r="CU120" s="858"/>
      <c r="CV120" s="858"/>
      <c r="CW120" s="858"/>
      <c r="CX120" s="858"/>
      <c r="CY120" s="858"/>
      <c r="CZ120" s="858"/>
      <c r="DA120" s="858"/>
      <c r="DB120" s="858"/>
      <c r="DC120" s="858"/>
      <c r="DD120" s="858"/>
      <c r="DE120" s="858"/>
      <c r="DF120" s="859"/>
      <c r="DG120" s="830">
        <v>240500</v>
      </c>
      <c r="DH120" s="831"/>
      <c r="DI120" s="831"/>
      <c r="DJ120" s="831"/>
      <c r="DK120" s="831"/>
      <c r="DL120" s="831">
        <v>202498</v>
      </c>
      <c r="DM120" s="831"/>
      <c r="DN120" s="831"/>
      <c r="DO120" s="831"/>
      <c r="DP120" s="831"/>
      <c r="DQ120" s="831">
        <v>349626</v>
      </c>
      <c r="DR120" s="831"/>
      <c r="DS120" s="831"/>
      <c r="DT120" s="831"/>
      <c r="DU120" s="831"/>
      <c r="DV120" s="832">
        <v>6.9</v>
      </c>
      <c r="DW120" s="832"/>
      <c r="DX120" s="832"/>
      <c r="DY120" s="832"/>
      <c r="DZ120" s="833"/>
    </row>
    <row r="121" spans="1:130" s="48" customFormat="1" ht="26.25" customHeight="1" x14ac:dyDescent="0.2">
      <c r="A121" s="716"/>
      <c r="B121" s="717"/>
      <c r="C121" s="860" t="s">
        <v>138</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25" t="s">
        <v>202</v>
      </c>
      <c r="AB121" s="726"/>
      <c r="AC121" s="726"/>
      <c r="AD121" s="726"/>
      <c r="AE121" s="727"/>
      <c r="AF121" s="728" t="s">
        <v>202</v>
      </c>
      <c r="AG121" s="726"/>
      <c r="AH121" s="726"/>
      <c r="AI121" s="726"/>
      <c r="AJ121" s="727"/>
      <c r="AK121" s="728" t="s">
        <v>202</v>
      </c>
      <c r="AL121" s="726"/>
      <c r="AM121" s="726"/>
      <c r="AN121" s="726"/>
      <c r="AO121" s="727"/>
      <c r="AP121" s="802" t="s">
        <v>202</v>
      </c>
      <c r="AQ121" s="803"/>
      <c r="AR121" s="803"/>
      <c r="AS121" s="803"/>
      <c r="AT121" s="804"/>
      <c r="AU121" s="850"/>
      <c r="AV121" s="851"/>
      <c r="AW121" s="851"/>
      <c r="AX121" s="851"/>
      <c r="AY121" s="852"/>
      <c r="AZ121" s="801" t="s">
        <v>484</v>
      </c>
      <c r="BA121" s="737"/>
      <c r="BB121" s="737"/>
      <c r="BC121" s="737"/>
      <c r="BD121" s="737"/>
      <c r="BE121" s="737"/>
      <c r="BF121" s="737"/>
      <c r="BG121" s="737"/>
      <c r="BH121" s="737"/>
      <c r="BI121" s="737"/>
      <c r="BJ121" s="737"/>
      <c r="BK121" s="737"/>
      <c r="BL121" s="737"/>
      <c r="BM121" s="737"/>
      <c r="BN121" s="737"/>
      <c r="BO121" s="737"/>
      <c r="BP121" s="738"/>
      <c r="BQ121" s="805">
        <v>646097</v>
      </c>
      <c r="BR121" s="806"/>
      <c r="BS121" s="806"/>
      <c r="BT121" s="806"/>
      <c r="BU121" s="806"/>
      <c r="BV121" s="806">
        <v>618408</v>
      </c>
      <c r="BW121" s="806"/>
      <c r="BX121" s="806"/>
      <c r="BY121" s="806"/>
      <c r="BZ121" s="806"/>
      <c r="CA121" s="806">
        <v>892106</v>
      </c>
      <c r="CB121" s="806"/>
      <c r="CC121" s="806"/>
      <c r="CD121" s="806"/>
      <c r="CE121" s="806"/>
      <c r="CF121" s="863">
        <v>17.7</v>
      </c>
      <c r="CG121" s="864"/>
      <c r="CH121" s="864"/>
      <c r="CI121" s="864"/>
      <c r="CJ121" s="864"/>
      <c r="CK121" s="835"/>
      <c r="CL121" s="796"/>
      <c r="CM121" s="796"/>
      <c r="CN121" s="796"/>
      <c r="CO121" s="797"/>
      <c r="CP121" s="823" t="s">
        <v>460</v>
      </c>
      <c r="CQ121" s="824"/>
      <c r="CR121" s="824"/>
      <c r="CS121" s="824"/>
      <c r="CT121" s="824"/>
      <c r="CU121" s="824"/>
      <c r="CV121" s="824"/>
      <c r="CW121" s="824"/>
      <c r="CX121" s="824"/>
      <c r="CY121" s="824"/>
      <c r="CZ121" s="824"/>
      <c r="DA121" s="824"/>
      <c r="DB121" s="824"/>
      <c r="DC121" s="824"/>
      <c r="DD121" s="824"/>
      <c r="DE121" s="824"/>
      <c r="DF121" s="825"/>
      <c r="DG121" s="805">
        <v>15645</v>
      </c>
      <c r="DH121" s="806"/>
      <c r="DI121" s="806"/>
      <c r="DJ121" s="806"/>
      <c r="DK121" s="806"/>
      <c r="DL121" s="806">
        <v>14910</v>
      </c>
      <c r="DM121" s="806"/>
      <c r="DN121" s="806"/>
      <c r="DO121" s="806"/>
      <c r="DP121" s="806"/>
      <c r="DQ121" s="806">
        <v>15182</v>
      </c>
      <c r="DR121" s="806"/>
      <c r="DS121" s="806"/>
      <c r="DT121" s="806"/>
      <c r="DU121" s="806"/>
      <c r="DV121" s="807">
        <v>0.3</v>
      </c>
      <c r="DW121" s="807"/>
      <c r="DX121" s="807"/>
      <c r="DY121" s="807"/>
      <c r="DZ121" s="808"/>
    </row>
    <row r="122" spans="1:130" s="48" customFormat="1" ht="26.25" customHeight="1" x14ac:dyDescent="0.2">
      <c r="A122" s="716"/>
      <c r="B122" s="717"/>
      <c r="C122" s="801" t="s">
        <v>478</v>
      </c>
      <c r="D122" s="737"/>
      <c r="E122" s="737"/>
      <c r="F122" s="737"/>
      <c r="G122" s="737"/>
      <c r="H122" s="737"/>
      <c r="I122" s="737"/>
      <c r="J122" s="737"/>
      <c r="K122" s="737"/>
      <c r="L122" s="737"/>
      <c r="M122" s="737"/>
      <c r="N122" s="737"/>
      <c r="O122" s="737"/>
      <c r="P122" s="737"/>
      <c r="Q122" s="737"/>
      <c r="R122" s="737"/>
      <c r="S122" s="737"/>
      <c r="T122" s="737"/>
      <c r="U122" s="737"/>
      <c r="V122" s="737"/>
      <c r="W122" s="737"/>
      <c r="X122" s="737"/>
      <c r="Y122" s="737"/>
      <c r="Z122" s="738"/>
      <c r="AA122" s="725" t="s">
        <v>202</v>
      </c>
      <c r="AB122" s="726"/>
      <c r="AC122" s="726"/>
      <c r="AD122" s="726"/>
      <c r="AE122" s="727"/>
      <c r="AF122" s="728" t="s">
        <v>202</v>
      </c>
      <c r="AG122" s="726"/>
      <c r="AH122" s="726"/>
      <c r="AI122" s="726"/>
      <c r="AJ122" s="727"/>
      <c r="AK122" s="728" t="s">
        <v>202</v>
      </c>
      <c r="AL122" s="726"/>
      <c r="AM122" s="726"/>
      <c r="AN122" s="726"/>
      <c r="AO122" s="727"/>
      <c r="AP122" s="802" t="s">
        <v>202</v>
      </c>
      <c r="AQ122" s="803"/>
      <c r="AR122" s="803"/>
      <c r="AS122" s="803"/>
      <c r="AT122" s="804"/>
      <c r="AU122" s="850"/>
      <c r="AV122" s="851"/>
      <c r="AW122" s="851"/>
      <c r="AX122" s="851"/>
      <c r="AY122" s="852"/>
      <c r="AZ122" s="809" t="s">
        <v>486</v>
      </c>
      <c r="BA122" s="810"/>
      <c r="BB122" s="810"/>
      <c r="BC122" s="810"/>
      <c r="BD122" s="810"/>
      <c r="BE122" s="810"/>
      <c r="BF122" s="810"/>
      <c r="BG122" s="810"/>
      <c r="BH122" s="810"/>
      <c r="BI122" s="810"/>
      <c r="BJ122" s="810"/>
      <c r="BK122" s="810"/>
      <c r="BL122" s="810"/>
      <c r="BM122" s="810"/>
      <c r="BN122" s="810"/>
      <c r="BO122" s="810"/>
      <c r="BP122" s="811"/>
      <c r="BQ122" s="838">
        <v>2956388</v>
      </c>
      <c r="BR122" s="839"/>
      <c r="BS122" s="839"/>
      <c r="BT122" s="839"/>
      <c r="BU122" s="839"/>
      <c r="BV122" s="839">
        <v>2744369</v>
      </c>
      <c r="BW122" s="839"/>
      <c r="BX122" s="839"/>
      <c r="BY122" s="839"/>
      <c r="BZ122" s="839"/>
      <c r="CA122" s="839">
        <v>2483538</v>
      </c>
      <c r="CB122" s="839"/>
      <c r="CC122" s="839"/>
      <c r="CD122" s="839"/>
      <c r="CE122" s="839"/>
      <c r="CF122" s="840">
        <v>49.2</v>
      </c>
      <c r="CG122" s="841"/>
      <c r="CH122" s="841"/>
      <c r="CI122" s="841"/>
      <c r="CJ122" s="841"/>
      <c r="CK122" s="835"/>
      <c r="CL122" s="796"/>
      <c r="CM122" s="796"/>
      <c r="CN122" s="796"/>
      <c r="CO122" s="797"/>
      <c r="CP122" s="823" t="s">
        <v>458</v>
      </c>
      <c r="CQ122" s="824"/>
      <c r="CR122" s="824"/>
      <c r="CS122" s="824"/>
      <c r="CT122" s="824"/>
      <c r="CU122" s="824"/>
      <c r="CV122" s="824"/>
      <c r="CW122" s="824"/>
      <c r="CX122" s="824"/>
      <c r="CY122" s="824"/>
      <c r="CZ122" s="824"/>
      <c r="DA122" s="824"/>
      <c r="DB122" s="824"/>
      <c r="DC122" s="824"/>
      <c r="DD122" s="824"/>
      <c r="DE122" s="824"/>
      <c r="DF122" s="825"/>
      <c r="DG122" s="805" t="s">
        <v>202</v>
      </c>
      <c r="DH122" s="806"/>
      <c r="DI122" s="806"/>
      <c r="DJ122" s="806"/>
      <c r="DK122" s="806"/>
      <c r="DL122" s="806" t="s">
        <v>202</v>
      </c>
      <c r="DM122" s="806"/>
      <c r="DN122" s="806"/>
      <c r="DO122" s="806"/>
      <c r="DP122" s="806"/>
      <c r="DQ122" s="806" t="s">
        <v>202</v>
      </c>
      <c r="DR122" s="806"/>
      <c r="DS122" s="806"/>
      <c r="DT122" s="806"/>
      <c r="DU122" s="806"/>
      <c r="DV122" s="807" t="s">
        <v>202</v>
      </c>
      <c r="DW122" s="807"/>
      <c r="DX122" s="807"/>
      <c r="DY122" s="807"/>
      <c r="DZ122" s="808"/>
    </row>
    <row r="123" spans="1:130" s="48" customFormat="1" ht="26.25" customHeight="1" x14ac:dyDescent="0.2">
      <c r="A123" s="716"/>
      <c r="B123" s="717"/>
      <c r="C123" s="801" t="s">
        <v>12</v>
      </c>
      <c r="D123" s="737"/>
      <c r="E123" s="737"/>
      <c r="F123" s="737"/>
      <c r="G123" s="737"/>
      <c r="H123" s="737"/>
      <c r="I123" s="737"/>
      <c r="J123" s="737"/>
      <c r="K123" s="737"/>
      <c r="L123" s="737"/>
      <c r="M123" s="737"/>
      <c r="N123" s="737"/>
      <c r="O123" s="737"/>
      <c r="P123" s="737"/>
      <c r="Q123" s="737"/>
      <c r="R123" s="737"/>
      <c r="S123" s="737"/>
      <c r="T123" s="737"/>
      <c r="U123" s="737"/>
      <c r="V123" s="737"/>
      <c r="W123" s="737"/>
      <c r="X123" s="737"/>
      <c r="Y123" s="737"/>
      <c r="Z123" s="738"/>
      <c r="AA123" s="725" t="s">
        <v>202</v>
      </c>
      <c r="AB123" s="726"/>
      <c r="AC123" s="726"/>
      <c r="AD123" s="726"/>
      <c r="AE123" s="727"/>
      <c r="AF123" s="728" t="s">
        <v>202</v>
      </c>
      <c r="AG123" s="726"/>
      <c r="AH123" s="726"/>
      <c r="AI123" s="726"/>
      <c r="AJ123" s="727"/>
      <c r="AK123" s="728" t="s">
        <v>202</v>
      </c>
      <c r="AL123" s="726"/>
      <c r="AM123" s="726"/>
      <c r="AN123" s="726"/>
      <c r="AO123" s="727"/>
      <c r="AP123" s="802" t="s">
        <v>202</v>
      </c>
      <c r="AQ123" s="803"/>
      <c r="AR123" s="803"/>
      <c r="AS123" s="803"/>
      <c r="AT123" s="804"/>
      <c r="AU123" s="853"/>
      <c r="AV123" s="854"/>
      <c r="AW123" s="854"/>
      <c r="AX123" s="854"/>
      <c r="AY123" s="854"/>
      <c r="AZ123" s="69" t="s">
        <v>275</v>
      </c>
      <c r="BA123" s="69"/>
      <c r="BB123" s="69"/>
      <c r="BC123" s="69"/>
      <c r="BD123" s="69"/>
      <c r="BE123" s="69"/>
      <c r="BF123" s="69"/>
      <c r="BG123" s="69"/>
      <c r="BH123" s="69"/>
      <c r="BI123" s="69"/>
      <c r="BJ123" s="69"/>
      <c r="BK123" s="69"/>
      <c r="BL123" s="69"/>
      <c r="BM123" s="69"/>
      <c r="BN123" s="69"/>
      <c r="BO123" s="842" t="s">
        <v>487</v>
      </c>
      <c r="BP123" s="843"/>
      <c r="BQ123" s="844">
        <v>7005225</v>
      </c>
      <c r="BR123" s="845"/>
      <c r="BS123" s="845"/>
      <c r="BT123" s="845"/>
      <c r="BU123" s="845"/>
      <c r="BV123" s="845">
        <v>7288197</v>
      </c>
      <c r="BW123" s="845"/>
      <c r="BX123" s="845"/>
      <c r="BY123" s="845"/>
      <c r="BZ123" s="845"/>
      <c r="CA123" s="845">
        <v>7995832</v>
      </c>
      <c r="CB123" s="845"/>
      <c r="CC123" s="845"/>
      <c r="CD123" s="845"/>
      <c r="CE123" s="845"/>
      <c r="CF123" s="691"/>
      <c r="CG123" s="692"/>
      <c r="CH123" s="692"/>
      <c r="CI123" s="692"/>
      <c r="CJ123" s="846"/>
      <c r="CK123" s="835"/>
      <c r="CL123" s="796"/>
      <c r="CM123" s="796"/>
      <c r="CN123" s="796"/>
      <c r="CO123" s="797"/>
      <c r="CP123" s="823" t="s">
        <v>207</v>
      </c>
      <c r="CQ123" s="824"/>
      <c r="CR123" s="824"/>
      <c r="CS123" s="824"/>
      <c r="CT123" s="824"/>
      <c r="CU123" s="824"/>
      <c r="CV123" s="824"/>
      <c r="CW123" s="824"/>
      <c r="CX123" s="824"/>
      <c r="CY123" s="824"/>
      <c r="CZ123" s="824"/>
      <c r="DA123" s="824"/>
      <c r="DB123" s="824"/>
      <c r="DC123" s="824"/>
      <c r="DD123" s="824"/>
      <c r="DE123" s="824"/>
      <c r="DF123" s="825"/>
      <c r="DG123" s="725" t="s">
        <v>202</v>
      </c>
      <c r="DH123" s="726"/>
      <c r="DI123" s="726"/>
      <c r="DJ123" s="726"/>
      <c r="DK123" s="727"/>
      <c r="DL123" s="728" t="s">
        <v>202</v>
      </c>
      <c r="DM123" s="726"/>
      <c r="DN123" s="726"/>
      <c r="DO123" s="726"/>
      <c r="DP123" s="727"/>
      <c r="DQ123" s="728" t="s">
        <v>202</v>
      </c>
      <c r="DR123" s="726"/>
      <c r="DS123" s="726"/>
      <c r="DT123" s="726"/>
      <c r="DU123" s="727"/>
      <c r="DV123" s="802" t="s">
        <v>202</v>
      </c>
      <c r="DW123" s="803"/>
      <c r="DX123" s="803"/>
      <c r="DY123" s="803"/>
      <c r="DZ123" s="804"/>
    </row>
    <row r="124" spans="1:130" s="48" customFormat="1" ht="26.25" customHeight="1" x14ac:dyDescent="0.2">
      <c r="A124" s="716"/>
      <c r="B124" s="717"/>
      <c r="C124" s="801" t="s">
        <v>337</v>
      </c>
      <c r="D124" s="737"/>
      <c r="E124" s="737"/>
      <c r="F124" s="737"/>
      <c r="G124" s="737"/>
      <c r="H124" s="737"/>
      <c r="I124" s="737"/>
      <c r="J124" s="737"/>
      <c r="K124" s="737"/>
      <c r="L124" s="737"/>
      <c r="M124" s="737"/>
      <c r="N124" s="737"/>
      <c r="O124" s="737"/>
      <c r="P124" s="737"/>
      <c r="Q124" s="737"/>
      <c r="R124" s="737"/>
      <c r="S124" s="737"/>
      <c r="T124" s="737"/>
      <c r="U124" s="737"/>
      <c r="V124" s="737"/>
      <c r="W124" s="737"/>
      <c r="X124" s="737"/>
      <c r="Y124" s="737"/>
      <c r="Z124" s="738"/>
      <c r="AA124" s="725" t="s">
        <v>202</v>
      </c>
      <c r="AB124" s="726"/>
      <c r="AC124" s="726"/>
      <c r="AD124" s="726"/>
      <c r="AE124" s="727"/>
      <c r="AF124" s="728" t="s">
        <v>202</v>
      </c>
      <c r="AG124" s="726"/>
      <c r="AH124" s="726"/>
      <c r="AI124" s="726"/>
      <c r="AJ124" s="727"/>
      <c r="AK124" s="728" t="s">
        <v>202</v>
      </c>
      <c r="AL124" s="726"/>
      <c r="AM124" s="726"/>
      <c r="AN124" s="726"/>
      <c r="AO124" s="727"/>
      <c r="AP124" s="802" t="s">
        <v>202</v>
      </c>
      <c r="AQ124" s="803"/>
      <c r="AR124" s="803"/>
      <c r="AS124" s="803"/>
      <c r="AT124" s="804"/>
      <c r="AU124" s="817" t="s">
        <v>488</v>
      </c>
      <c r="AV124" s="818"/>
      <c r="AW124" s="818"/>
      <c r="AX124" s="818"/>
      <c r="AY124" s="818"/>
      <c r="AZ124" s="818"/>
      <c r="BA124" s="818"/>
      <c r="BB124" s="818"/>
      <c r="BC124" s="818"/>
      <c r="BD124" s="818"/>
      <c r="BE124" s="818"/>
      <c r="BF124" s="818"/>
      <c r="BG124" s="818"/>
      <c r="BH124" s="818"/>
      <c r="BI124" s="818"/>
      <c r="BJ124" s="818"/>
      <c r="BK124" s="818"/>
      <c r="BL124" s="818"/>
      <c r="BM124" s="818"/>
      <c r="BN124" s="818"/>
      <c r="BO124" s="818"/>
      <c r="BP124" s="819"/>
      <c r="BQ124" s="820" t="s">
        <v>202</v>
      </c>
      <c r="BR124" s="821"/>
      <c r="BS124" s="821"/>
      <c r="BT124" s="821"/>
      <c r="BU124" s="821"/>
      <c r="BV124" s="821" t="s">
        <v>202</v>
      </c>
      <c r="BW124" s="821"/>
      <c r="BX124" s="821"/>
      <c r="BY124" s="821"/>
      <c r="BZ124" s="821"/>
      <c r="CA124" s="821" t="s">
        <v>202</v>
      </c>
      <c r="CB124" s="821"/>
      <c r="CC124" s="821"/>
      <c r="CD124" s="821"/>
      <c r="CE124" s="821"/>
      <c r="CF124" s="699"/>
      <c r="CG124" s="700"/>
      <c r="CH124" s="700"/>
      <c r="CI124" s="700"/>
      <c r="CJ124" s="822"/>
      <c r="CK124" s="836"/>
      <c r="CL124" s="836"/>
      <c r="CM124" s="836"/>
      <c r="CN124" s="836"/>
      <c r="CO124" s="837"/>
      <c r="CP124" s="823" t="s">
        <v>489</v>
      </c>
      <c r="CQ124" s="824"/>
      <c r="CR124" s="824"/>
      <c r="CS124" s="824"/>
      <c r="CT124" s="824"/>
      <c r="CU124" s="824"/>
      <c r="CV124" s="824"/>
      <c r="CW124" s="824"/>
      <c r="CX124" s="824"/>
      <c r="CY124" s="824"/>
      <c r="CZ124" s="824"/>
      <c r="DA124" s="824"/>
      <c r="DB124" s="824"/>
      <c r="DC124" s="824"/>
      <c r="DD124" s="824"/>
      <c r="DE124" s="824"/>
      <c r="DF124" s="825"/>
      <c r="DG124" s="749">
        <v>912</v>
      </c>
      <c r="DH124" s="750"/>
      <c r="DI124" s="750"/>
      <c r="DJ124" s="750"/>
      <c r="DK124" s="751"/>
      <c r="DL124" s="752">
        <v>450</v>
      </c>
      <c r="DM124" s="750"/>
      <c r="DN124" s="750"/>
      <c r="DO124" s="750"/>
      <c r="DP124" s="751"/>
      <c r="DQ124" s="752" t="s">
        <v>202</v>
      </c>
      <c r="DR124" s="750"/>
      <c r="DS124" s="750"/>
      <c r="DT124" s="750"/>
      <c r="DU124" s="751"/>
      <c r="DV124" s="826" t="s">
        <v>202</v>
      </c>
      <c r="DW124" s="827"/>
      <c r="DX124" s="827"/>
      <c r="DY124" s="827"/>
      <c r="DZ124" s="828"/>
    </row>
    <row r="125" spans="1:130" s="48" customFormat="1" ht="26.25" customHeight="1" x14ac:dyDescent="0.2">
      <c r="A125" s="716"/>
      <c r="B125" s="717"/>
      <c r="C125" s="801" t="s">
        <v>482</v>
      </c>
      <c r="D125" s="737"/>
      <c r="E125" s="737"/>
      <c r="F125" s="737"/>
      <c r="G125" s="737"/>
      <c r="H125" s="737"/>
      <c r="I125" s="737"/>
      <c r="J125" s="737"/>
      <c r="K125" s="737"/>
      <c r="L125" s="737"/>
      <c r="M125" s="737"/>
      <c r="N125" s="737"/>
      <c r="O125" s="737"/>
      <c r="P125" s="737"/>
      <c r="Q125" s="737"/>
      <c r="R125" s="737"/>
      <c r="S125" s="737"/>
      <c r="T125" s="737"/>
      <c r="U125" s="737"/>
      <c r="V125" s="737"/>
      <c r="W125" s="737"/>
      <c r="X125" s="737"/>
      <c r="Y125" s="737"/>
      <c r="Z125" s="738"/>
      <c r="AA125" s="725" t="s">
        <v>202</v>
      </c>
      <c r="AB125" s="726"/>
      <c r="AC125" s="726"/>
      <c r="AD125" s="726"/>
      <c r="AE125" s="727"/>
      <c r="AF125" s="728" t="s">
        <v>202</v>
      </c>
      <c r="AG125" s="726"/>
      <c r="AH125" s="726"/>
      <c r="AI125" s="726"/>
      <c r="AJ125" s="727"/>
      <c r="AK125" s="728" t="s">
        <v>202</v>
      </c>
      <c r="AL125" s="726"/>
      <c r="AM125" s="726"/>
      <c r="AN125" s="726"/>
      <c r="AO125" s="727"/>
      <c r="AP125" s="802" t="s">
        <v>202</v>
      </c>
      <c r="AQ125" s="803"/>
      <c r="AR125" s="803"/>
      <c r="AS125" s="803"/>
      <c r="AT125" s="804"/>
      <c r="AU125" s="60"/>
      <c r="AV125" s="64"/>
      <c r="AW125" s="64"/>
      <c r="AX125" s="64"/>
      <c r="AY125" s="64"/>
      <c r="AZ125" s="64"/>
      <c r="BA125" s="64"/>
      <c r="BB125" s="64"/>
      <c r="BC125" s="64"/>
      <c r="BD125" s="64"/>
      <c r="BE125" s="64"/>
      <c r="BF125" s="64"/>
      <c r="BG125" s="64"/>
      <c r="BH125" s="64"/>
      <c r="BI125" s="64"/>
      <c r="BJ125" s="64"/>
      <c r="BK125" s="64"/>
      <c r="BL125" s="64"/>
      <c r="BM125" s="64"/>
      <c r="BN125" s="64"/>
      <c r="BO125" s="64"/>
      <c r="BP125" s="64"/>
      <c r="BQ125" s="56"/>
      <c r="BR125" s="56"/>
      <c r="BS125" s="56"/>
      <c r="BT125" s="56"/>
      <c r="BU125" s="56"/>
      <c r="BV125" s="56"/>
      <c r="BW125" s="56"/>
      <c r="BX125" s="56"/>
      <c r="BY125" s="56"/>
      <c r="BZ125" s="56"/>
      <c r="CA125" s="56"/>
      <c r="CB125" s="56"/>
      <c r="CC125" s="56"/>
      <c r="CD125" s="56"/>
      <c r="CE125" s="56"/>
      <c r="CF125" s="56"/>
      <c r="CG125" s="56"/>
      <c r="CH125" s="56"/>
      <c r="CI125" s="56"/>
      <c r="CJ125" s="75"/>
      <c r="CK125" s="792" t="s">
        <v>490</v>
      </c>
      <c r="CL125" s="793"/>
      <c r="CM125" s="793"/>
      <c r="CN125" s="793"/>
      <c r="CO125" s="794"/>
      <c r="CP125" s="829" t="s">
        <v>143</v>
      </c>
      <c r="CQ125" s="777"/>
      <c r="CR125" s="777"/>
      <c r="CS125" s="777"/>
      <c r="CT125" s="777"/>
      <c r="CU125" s="777"/>
      <c r="CV125" s="777"/>
      <c r="CW125" s="777"/>
      <c r="CX125" s="777"/>
      <c r="CY125" s="777"/>
      <c r="CZ125" s="777"/>
      <c r="DA125" s="777"/>
      <c r="DB125" s="777"/>
      <c r="DC125" s="777"/>
      <c r="DD125" s="777"/>
      <c r="DE125" s="777"/>
      <c r="DF125" s="778"/>
      <c r="DG125" s="830" t="s">
        <v>202</v>
      </c>
      <c r="DH125" s="831"/>
      <c r="DI125" s="831"/>
      <c r="DJ125" s="831"/>
      <c r="DK125" s="831"/>
      <c r="DL125" s="831" t="s">
        <v>202</v>
      </c>
      <c r="DM125" s="831"/>
      <c r="DN125" s="831"/>
      <c r="DO125" s="831"/>
      <c r="DP125" s="831"/>
      <c r="DQ125" s="831" t="s">
        <v>202</v>
      </c>
      <c r="DR125" s="831"/>
      <c r="DS125" s="831"/>
      <c r="DT125" s="831"/>
      <c r="DU125" s="831"/>
      <c r="DV125" s="832" t="s">
        <v>202</v>
      </c>
      <c r="DW125" s="832"/>
      <c r="DX125" s="832"/>
      <c r="DY125" s="832"/>
      <c r="DZ125" s="833"/>
    </row>
    <row r="126" spans="1:130" s="48" customFormat="1" ht="26.25" customHeight="1" x14ac:dyDescent="0.2">
      <c r="A126" s="716"/>
      <c r="B126" s="717"/>
      <c r="C126" s="801" t="s">
        <v>483</v>
      </c>
      <c r="D126" s="737"/>
      <c r="E126" s="737"/>
      <c r="F126" s="737"/>
      <c r="G126" s="737"/>
      <c r="H126" s="737"/>
      <c r="I126" s="737"/>
      <c r="J126" s="737"/>
      <c r="K126" s="737"/>
      <c r="L126" s="737"/>
      <c r="M126" s="737"/>
      <c r="N126" s="737"/>
      <c r="O126" s="737"/>
      <c r="P126" s="737"/>
      <c r="Q126" s="737"/>
      <c r="R126" s="737"/>
      <c r="S126" s="737"/>
      <c r="T126" s="737"/>
      <c r="U126" s="737"/>
      <c r="V126" s="737"/>
      <c r="W126" s="737"/>
      <c r="X126" s="737"/>
      <c r="Y126" s="737"/>
      <c r="Z126" s="738"/>
      <c r="AA126" s="725" t="s">
        <v>202</v>
      </c>
      <c r="AB126" s="726"/>
      <c r="AC126" s="726"/>
      <c r="AD126" s="726"/>
      <c r="AE126" s="727"/>
      <c r="AF126" s="728" t="s">
        <v>202</v>
      </c>
      <c r="AG126" s="726"/>
      <c r="AH126" s="726"/>
      <c r="AI126" s="726"/>
      <c r="AJ126" s="727"/>
      <c r="AK126" s="728" t="s">
        <v>202</v>
      </c>
      <c r="AL126" s="726"/>
      <c r="AM126" s="726"/>
      <c r="AN126" s="726"/>
      <c r="AO126" s="727"/>
      <c r="AP126" s="802" t="s">
        <v>202</v>
      </c>
      <c r="AQ126" s="803"/>
      <c r="AR126" s="803"/>
      <c r="AS126" s="803"/>
      <c r="AT126" s="804"/>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74"/>
      <c r="CE126" s="74"/>
      <c r="CF126" s="74"/>
      <c r="CG126" s="56"/>
      <c r="CH126" s="56"/>
      <c r="CI126" s="56"/>
      <c r="CJ126" s="75"/>
      <c r="CK126" s="795"/>
      <c r="CL126" s="796"/>
      <c r="CM126" s="796"/>
      <c r="CN126" s="796"/>
      <c r="CO126" s="797"/>
      <c r="CP126" s="801" t="s">
        <v>413</v>
      </c>
      <c r="CQ126" s="737"/>
      <c r="CR126" s="737"/>
      <c r="CS126" s="737"/>
      <c r="CT126" s="737"/>
      <c r="CU126" s="737"/>
      <c r="CV126" s="737"/>
      <c r="CW126" s="737"/>
      <c r="CX126" s="737"/>
      <c r="CY126" s="737"/>
      <c r="CZ126" s="737"/>
      <c r="DA126" s="737"/>
      <c r="DB126" s="737"/>
      <c r="DC126" s="737"/>
      <c r="DD126" s="737"/>
      <c r="DE126" s="737"/>
      <c r="DF126" s="738"/>
      <c r="DG126" s="805" t="s">
        <v>202</v>
      </c>
      <c r="DH126" s="806"/>
      <c r="DI126" s="806"/>
      <c r="DJ126" s="806"/>
      <c r="DK126" s="806"/>
      <c r="DL126" s="806" t="s">
        <v>202</v>
      </c>
      <c r="DM126" s="806"/>
      <c r="DN126" s="806"/>
      <c r="DO126" s="806"/>
      <c r="DP126" s="806"/>
      <c r="DQ126" s="806" t="s">
        <v>202</v>
      </c>
      <c r="DR126" s="806"/>
      <c r="DS126" s="806"/>
      <c r="DT126" s="806"/>
      <c r="DU126" s="806"/>
      <c r="DV126" s="807" t="s">
        <v>202</v>
      </c>
      <c r="DW126" s="807"/>
      <c r="DX126" s="807"/>
      <c r="DY126" s="807"/>
      <c r="DZ126" s="808"/>
    </row>
    <row r="127" spans="1:130" s="48" customFormat="1" ht="26.25" customHeight="1" x14ac:dyDescent="0.2">
      <c r="A127" s="718"/>
      <c r="B127" s="719"/>
      <c r="C127" s="809" t="s">
        <v>79</v>
      </c>
      <c r="D127" s="810"/>
      <c r="E127" s="810"/>
      <c r="F127" s="810"/>
      <c r="G127" s="810"/>
      <c r="H127" s="810"/>
      <c r="I127" s="810"/>
      <c r="J127" s="810"/>
      <c r="K127" s="810"/>
      <c r="L127" s="810"/>
      <c r="M127" s="810"/>
      <c r="N127" s="810"/>
      <c r="O127" s="810"/>
      <c r="P127" s="810"/>
      <c r="Q127" s="810"/>
      <c r="R127" s="810"/>
      <c r="S127" s="810"/>
      <c r="T127" s="810"/>
      <c r="U127" s="810"/>
      <c r="V127" s="810"/>
      <c r="W127" s="810"/>
      <c r="X127" s="810"/>
      <c r="Y127" s="810"/>
      <c r="Z127" s="811"/>
      <c r="AA127" s="725" t="s">
        <v>202</v>
      </c>
      <c r="AB127" s="726"/>
      <c r="AC127" s="726"/>
      <c r="AD127" s="726"/>
      <c r="AE127" s="727"/>
      <c r="AF127" s="728" t="s">
        <v>202</v>
      </c>
      <c r="AG127" s="726"/>
      <c r="AH127" s="726"/>
      <c r="AI127" s="726"/>
      <c r="AJ127" s="727"/>
      <c r="AK127" s="728" t="s">
        <v>202</v>
      </c>
      <c r="AL127" s="726"/>
      <c r="AM127" s="726"/>
      <c r="AN127" s="726"/>
      <c r="AO127" s="727"/>
      <c r="AP127" s="802" t="s">
        <v>202</v>
      </c>
      <c r="AQ127" s="803"/>
      <c r="AR127" s="803"/>
      <c r="AS127" s="803"/>
      <c r="AT127" s="804"/>
      <c r="AU127" s="56"/>
      <c r="AV127" s="56"/>
      <c r="AW127" s="56"/>
      <c r="AX127" s="812" t="s">
        <v>495</v>
      </c>
      <c r="AY127" s="813"/>
      <c r="AZ127" s="813"/>
      <c r="BA127" s="813"/>
      <c r="BB127" s="813"/>
      <c r="BC127" s="813"/>
      <c r="BD127" s="813"/>
      <c r="BE127" s="814"/>
      <c r="BF127" s="815" t="s">
        <v>117</v>
      </c>
      <c r="BG127" s="813"/>
      <c r="BH127" s="813"/>
      <c r="BI127" s="813"/>
      <c r="BJ127" s="813"/>
      <c r="BK127" s="813"/>
      <c r="BL127" s="814"/>
      <c r="BM127" s="815" t="s">
        <v>414</v>
      </c>
      <c r="BN127" s="813"/>
      <c r="BO127" s="813"/>
      <c r="BP127" s="813"/>
      <c r="BQ127" s="813"/>
      <c r="BR127" s="813"/>
      <c r="BS127" s="814"/>
      <c r="BT127" s="815" t="s">
        <v>405</v>
      </c>
      <c r="BU127" s="813"/>
      <c r="BV127" s="813"/>
      <c r="BW127" s="813"/>
      <c r="BX127" s="813"/>
      <c r="BY127" s="813"/>
      <c r="BZ127" s="816"/>
      <c r="CA127" s="56"/>
      <c r="CB127" s="56"/>
      <c r="CC127" s="56"/>
      <c r="CD127" s="74"/>
      <c r="CE127" s="74"/>
      <c r="CF127" s="74"/>
      <c r="CG127" s="56"/>
      <c r="CH127" s="56"/>
      <c r="CI127" s="56"/>
      <c r="CJ127" s="75"/>
      <c r="CK127" s="795"/>
      <c r="CL127" s="796"/>
      <c r="CM127" s="796"/>
      <c r="CN127" s="796"/>
      <c r="CO127" s="797"/>
      <c r="CP127" s="801" t="s">
        <v>444</v>
      </c>
      <c r="CQ127" s="737"/>
      <c r="CR127" s="737"/>
      <c r="CS127" s="737"/>
      <c r="CT127" s="737"/>
      <c r="CU127" s="737"/>
      <c r="CV127" s="737"/>
      <c r="CW127" s="737"/>
      <c r="CX127" s="737"/>
      <c r="CY127" s="737"/>
      <c r="CZ127" s="737"/>
      <c r="DA127" s="737"/>
      <c r="DB127" s="737"/>
      <c r="DC127" s="737"/>
      <c r="DD127" s="737"/>
      <c r="DE127" s="737"/>
      <c r="DF127" s="738"/>
      <c r="DG127" s="805" t="s">
        <v>202</v>
      </c>
      <c r="DH127" s="806"/>
      <c r="DI127" s="806"/>
      <c r="DJ127" s="806"/>
      <c r="DK127" s="806"/>
      <c r="DL127" s="806" t="s">
        <v>202</v>
      </c>
      <c r="DM127" s="806"/>
      <c r="DN127" s="806"/>
      <c r="DO127" s="806"/>
      <c r="DP127" s="806"/>
      <c r="DQ127" s="806" t="s">
        <v>202</v>
      </c>
      <c r="DR127" s="806"/>
      <c r="DS127" s="806"/>
      <c r="DT127" s="806"/>
      <c r="DU127" s="806"/>
      <c r="DV127" s="807" t="s">
        <v>202</v>
      </c>
      <c r="DW127" s="807"/>
      <c r="DX127" s="807"/>
      <c r="DY127" s="807"/>
      <c r="DZ127" s="808"/>
    </row>
    <row r="128" spans="1:130" s="48" customFormat="1" ht="26.25" customHeight="1" x14ac:dyDescent="0.2">
      <c r="A128" s="765" t="s">
        <v>496</v>
      </c>
      <c r="B128" s="766"/>
      <c r="C128" s="766"/>
      <c r="D128" s="766"/>
      <c r="E128" s="766"/>
      <c r="F128" s="766"/>
      <c r="G128" s="766"/>
      <c r="H128" s="766"/>
      <c r="I128" s="766"/>
      <c r="J128" s="766"/>
      <c r="K128" s="766"/>
      <c r="L128" s="766"/>
      <c r="M128" s="766"/>
      <c r="N128" s="766"/>
      <c r="O128" s="766"/>
      <c r="P128" s="766"/>
      <c r="Q128" s="766"/>
      <c r="R128" s="766"/>
      <c r="S128" s="766"/>
      <c r="T128" s="766"/>
      <c r="U128" s="766"/>
      <c r="V128" s="766"/>
      <c r="W128" s="767" t="s">
        <v>8</v>
      </c>
      <c r="X128" s="767"/>
      <c r="Y128" s="767"/>
      <c r="Z128" s="768"/>
      <c r="AA128" s="769">
        <v>66241</v>
      </c>
      <c r="AB128" s="770"/>
      <c r="AC128" s="770"/>
      <c r="AD128" s="770"/>
      <c r="AE128" s="771"/>
      <c r="AF128" s="772">
        <v>62091</v>
      </c>
      <c r="AG128" s="770"/>
      <c r="AH128" s="770"/>
      <c r="AI128" s="770"/>
      <c r="AJ128" s="771"/>
      <c r="AK128" s="772">
        <v>142888</v>
      </c>
      <c r="AL128" s="770"/>
      <c r="AM128" s="770"/>
      <c r="AN128" s="770"/>
      <c r="AO128" s="771"/>
      <c r="AP128" s="773"/>
      <c r="AQ128" s="774"/>
      <c r="AR128" s="774"/>
      <c r="AS128" s="774"/>
      <c r="AT128" s="775"/>
      <c r="AU128" s="56"/>
      <c r="AV128" s="56"/>
      <c r="AW128" s="56"/>
      <c r="AX128" s="776" t="s">
        <v>233</v>
      </c>
      <c r="AY128" s="777"/>
      <c r="AZ128" s="777"/>
      <c r="BA128" s="777"/>
      <c r="BB128" s="777"/>
      <c r="BC128" s="777"/>
      <c r="BD128" s="777"/>
      <c r="BE128" s="778"/>
      <c r="BF128" s="779" t="s">
        <v>202</v>
      </c>
      <c r="BG128" s="780"/>
      <c r="BH128" s="780"/>
      <c r="BI128" s="780"/>
      <c r="BJ128" s="780"/>
      <c r="BK128" s="780"/>
      <c r="BL128" s="781"/>
      <c r="BM128" s="779">
        <v>14.75</v>
      </c>
      <c r="BN128" s="780"/>
      <c r="BO128" s="780"/>
      <c r="BP128" s="780"/>
      <c r="BQ128" s="780"/>
      <c r="BR128" s="780"/>
      <c r="BS128" s="781"/>
      <c r="BT128" s="779">
        <v>20</v>
      </c>
      <c r="BU128" s="780"/>
      <c r="BV128" s="780"/>
      <c r="BW128" s="780"/>
      <c r="BX128" s="780"/>
      <c r="BY128" s="780"/>
      <c r="BZ128" s="782"/>
      <c r="CA128" s="74"/>
      <c r="CB128" s="74"/>
      <c r="CC128" s="74"/>
      <c r="CD128" s="74"/>
      <c r="CE128" s="74"/>
      <c r="CF128" s="74"/>
      <c r="CG128" s="56"/>
      <c r="CH128" s="56"/>
      <c r="CI128" s="56"/>
      <c r="CJ128" s="75"/>
      <c r="CK128" s="798"/>
      <c r="CL128" s="799"/>
      <c r="CM128" s="799"/>
      <c r="CN128" s="799"/>
      <c r="CO128" s="800"/>
      <c r="CP128" s="783" t="s">
        <v>396</v>
      </c>
      <c r="CQ128" s="757"/>
      <c r="CR128" s="757"/>
      <c r="CS128" s="757"/>
      <c r="CT128" s="757"/>
      <c r="CU128" s="757"/>
      <c r="CV128" s="757"/>
      <c r="CW128" s="757"/>
      <c r="CX128" s="757"/>
      <c r="CY128" s="757"/>
      <c r="CZ128" s="757"/>
      <c r="DA128" s="757"/>
      <c r="DB128" s="757"/>
      <c r="DC128" s="757"/>
      <c r="DD128" s="757"/>
      <c r="DE128" s="757"/>
      <c r="DF128" s="758"/>
      <c r="DG128" s="784" t="s">
        <v>202</v>
      </c>
      <c r="DH128" s="785"/>
      <c r="DI128" s="785"/>
      <c r="DJ128" s="785"/>
      <c r="DK128" s="785"/>
      <c r="DL128" s="785" t="s">
        <v>202</v>
      </c>
      <c r="DM128" s="785"/>
      <c r="DN128" s="785"/>
      <c r="DO128" s="785"/>
      <c r="DP128" s="785"/>
      <c r="DQ128" s="785" t="s">
        <v>202</v>
      </c>
      <c r="DR128" s="785"/>
      <c r="DS128" s="785"/>
      <c r="DT128" s="785"/>
      <c r="DU128" s="785"/>
      <c r="DV128" s="786" t="s">
        <v>202</v>
      </c>
      <c r="DW128" s="786"/>
      <c r="DX128" s="786"/>
      <c r="DY128" s="786"/>
      <c r="DZ128" s="787"/>
    </row>
    <row r="129" spans="1:131" s="48" customFormat="1" ht="26.25" customHeight="1" x14ac:dyDescent="0.2">
      <c r="A129" s="720" t="s">
        <v>176</v>
      </c>
      <c r="B129" s="721"/>
      <c r="C129" s="721"/>
      <c r="D129" s="721"/>
      <c r="E129" s="721"/>
      <c r="F129" s="721"/>
      <c r="G129" s="721"/>
      <c r="H129" s="721"/>
      <c r="I129" s="721"/>
      <c r="J129" s="721"/>
      <c r="K129" s="721"/>
      <c r="L129" s="721"/>
      <c r="M129" s="721"/>
      <c r="N129" s="721"/>
      <c r="O129" s="721"/>
      <c r="P129" s="721"/>
      <c r="Q129" s="721"/>
      <c r="R129" s="721"/>
      <c r="S129" s="721"/>
      <c r="T129" s="721"/>
      <c r="U129" s="721"/>
      <c r="V129" s="721"/>
      <c r="W129" s="722" t="s">
        <v>243</v>
      </c>
      <c r="X129" s="723"/>
      <c r="Y129" s="723"/>
      <c r="Z129" s="724"/>
      <c r="AA129" s="725">
        <v>5340508</v>
      </c>
      <c r="AB129" s="726"/>
      <c r="AC129" s="726"/>
      <c r="AD129" s="726"/>
      <c r="AE129" s="727"/>
      <c r="AF129" s="728">
        <v>5000898</v>
      </c>
      <c r="AG129" s="726"/>
      <c r="AH129" s="726"/>
      <c r="AI129" s="726"/>
      <c r="AJ129" s="727"/>
      <c r="AK129" s="728">
        <v>5408624</v>
      </c>
      <c r="AL129" s="726"/>
      <c r="AM129" s="726"/>
      <c r="AN129" s="726"/>
      <c r="AO129" s="727"/>
      <c r="AP129" s="729"/>
      <c r="AQ129" s="730"/>
      <c r="AR129" s="730"/>
      <c r="AS129" s="730"/>
      <c r="AT129" s="731"/>
      <c r="AU129" s="67"/>
      <c r="AV129" s="67"/>
      <c r="AW129" s="67"/>
      <c r="AX129" s="739" t="s">
        <v>113</v>
      </c>
      <c r="AY129" s="737"/>
      <c r="AZ129" s="737"/>
      <c r="BA129" s="737"/>
      <c r="BB129" s="737"/>
      <c r="BC129" s="737"/>
      <c r="BD129" s="737"/>
      <c r="BE129" s="738"/>
      <c r="BF129" s="788" t="s">
        <v>202</v>
      </c>
      <c r="BG129" s="789"/>
      <c r="BH129" s="789"/>
      <c r="BI129" s="789"/>
      <c r="BJ129" s="789"/>
      <c r="BK129" s="789"/>
      <c r="BL129" s="790"/>
      <c r="BM129" s="788">
        <v>19.75</v>
      </c>
      <c r="BN129" s="789"/>
      <c r="BO129" s="789"/>
      <c r="BP129" s="789"/>
      <c r="BQ129" s="789"/>
      <c r="BR129" s="789"/>
      <c r="BS129" s="790"/>
      <c r="BT129" s="788">
        <v>30</v>
      </c>
      <c r="BU129" s="789"/>
      <c r="BV129" s="789"/>
      <c r="BW129" s="789"/>
      <c r="BX129" s="789"/>
      <c r="BY129" s="789"/>
      <c r="BZ129" s="791"/>
      <c r="CA129" s="70"/>
      <c r="CB129" s="70"/>
      <c r="CC129" s="70"/>
      <c r="CD129" s="70"/>
      <c r="CE129" s="70"/>
      <c r="CF129" s="70"/>
      <c r="CG129" s="70"/>
      <c r="CH129" s="70"/>
      <c r="CI129" s="70"/>
      <c r="CJ129" s="70"/>
      <c r="CK129" s="70"/>
      <c r="CL129" s="70"/>
      <c r="CM129" s="70"/>
      <c r="CN129" s="70"/>
      <c r="CO129" s="70"/>
      <c r="CP129" s="70"/>
      <c r="CQ129" s="70"/>
      <c r="CR129" s="70"/>
      <c r="CS129" s="70"/>
      <c r="CT129" s="70"/>
      <c r="CU129" s="70"/>
      <c r="CV129" s="70"/>
      <c r="CW129" s="70"/>
      <c r="CX129" s="70"/>
      <c r="CY129" s="70"/>
      <c r="CZ129" s="70"/>
      <c r="DA129" s="70"/>
      <c r="DB129" s="70"/>
      <c r="DC129" s="70"/>
      <c r="DD129" s="70"/>
      <c r="DE129" s="70"/>
      <c r="DF129" s="70"/>
      <c r="DG129" s="70"/>
      <c r="DH129" s="70"/>
      <c r="DI129" s="70"/>
      <c r="DJ129" s="70"/>
      <c r="DK129" s="70"/>
      <c r="DL129" s="70"/>
      <c r="DM129" s="70"/>
      <c r="DN129" s="70"/>
      <c r="DO129" s="70"/>
      <c r="DP129" s="67"/>
      <c r="DQ129" s="67"/>
      <c r="DR129" s="67"/>
      <c r="DS129" s="67"/>
      <c r="DT129" s="67"/>
      <c r="DU129" s="67"/>
      <c r="DV129" s="67"/>
      <c r="DW129" s="67"/>
      <c r="DX129" s="67"/>
      <c r="DY129" s="67"/>
      <c r="DZ129" s="67"/>
    </row>
    <row r="130" spans="1:131" s="48" customFormat="1" ht="26.25" customHeight="1" x14ac:dyDescent="0.2">
      <c r="A130" s="720" t="s">
        <v>497</v>
      </c>
      <c r="B130" s="721"/>
      <c r="C130" s="721"/>
      <c r="D130" s="721"/>
      <c r="E130" s="721"/>
      <c r="F130" s="721"/>
      <c r="G130" s="721"/>
      <c r="H130" s="721"/>
      <c r="I130" s="721"/>
      <c r="J130" s="721"/>
      <c r="K130" s="721"/>
      <c r="L130" s="721"/>
      <c r="M130" s="721"/>
      <c r="N130" s="721"/>
      <c r="O130" s="721"/>
      <c r="P130" s="721"/>
      <c r="Q130" s="721"/>
      <c r="R130" s="721"/>
      <c r="S130" s="721"/>
      <c r="T130" s="721"/>
      <c r="U130" s="721"/>
      <c r="V130" s="721"/>
      <c r="W130" s="722" t="s">
        <v>498</v>
      </c>
      <c r="X130" s="723"/>
      <c r="Y130" s="723"/>
      <c r="Z130" s="724"/>
      <c r="AA130" s="725">
        <v>405239</v>
      </c>
      <c r="AB130" s="726"/>
      <c r="AC130" s="726"/>
      <c r="AD130" s="726"/>
      <c r="AE130" s="727"/>
      <c r="AF130" s="728">
        <v>380243</v>
      </c>
      <c r="AG130" s="726"/>
      <c r="AH130" s="726"/>
      <c r="AI130" s="726"/>
      <c r="AJ130" s="727"/>
      <c r="AK130" s="728">
        <v>356706</v>
      </c>
      <c r="AL130" s="726"/>
      <c r="AM130" s="726"/>
      <c r="AN130" s="726"/>
      <c r="AO130" s="727"/>
      <c r="AP130" s="729"/>
      <c r="AQ130" s="730"/>
      <c r="AR130" s="730"/>
      <c r="AS130" s="730"/>
      <c r="AT130" s="731"/>
      <c r="AU130" s="67"/>
      <c r="AV130" s="67"/>
      <c r="AW130" s="67"/>
      <c r="AX130" s="739" t="s">
        <v>429</v>
      </c>
      <c r="AY130" s="737"/>
      <c r="AZ130" s="737"/>
      <c r="BA130" s="737"/>
      <c r="BB130" s="737"/>
      <c r="BC130" s="737"/>
      <c r="BD130" s="737"/>
      <c r="BE130" s="738"/>
      <c r="BF130" s="740">
        <v>0.3</v>
      </c>
      <c r="BG130" s="741"/>
      <c r="BH130" s="741"/>
      <c r="BI130" s="741"/>
      <c r="BJ130" s="741"/>
      <c r="BK130" s="741"/>
      <c r="BL130" s="742"/>
      <c r="BM130" s="740">
        <v>25</v>
      </c>
      <c r="BN130" s="741"/>
      <c r="BO130" s="741"/>
      <c r="BP130" s="741"/>
      <c r="BQ130" s="741"/>
      <c r="BR130" s="741"/>
      <c r="BS130" s="742"/>
      <c r="BT130" s="740">
        <v>35</v>
      </c>
      <c r="BU130" s="741"/>
      <c r="BV130" s="741"/>
      <c r="BW130" s="741"/>
      <c r="BX130" s="741"/>
      <c r="BY130" s="741"/>
      <c r="BZ130" s="743"/>
      <c r="CA130" s="70"/>
      <c r="CB130" s="70"/>
      <c r="CC130" s="70"/>
      <c r="CD130" s="70"/>
      <c r="CE130" s="70"/>
      <c r="CF130" s="70"/>
      <c r="CG130" s="70"/>
      <c r="CH130" s="70"/>
      <c r="CI130" s="70"/>
      <c r="CJ130" s="70"/>
      <c r="CK130" s="70"/>
      <c r="CL130" s="70"/>
      <c r="CM130" s="70"/>
      <c r="CN130" s="70"/>
      <c r="CO130" s="70"/>
      <c r="CP130" s="70"/>
      <c r="CQ130" s="70"/>
      <c r="CR130" s="70"/>
      <c r="CS130" s="70"/>
      <c r="CT130" s="70"/>
      <c r="CU130" s="70"/>
      <c r="CV130" s="70"/>
      <c r="CW130" s="70"/>
      <c r="CX130" s="70"/>
      <c r="CY130" s="70"/>
      <c r="CZ130" s="70"/>
      <c r="DA130" s="70"/>
      <c r="DB130" s="70"/>
      <c r="DC130" s="70"/>
      <c r="DD130" s="70"/>
      <c r="DE130" s="70"/>
      <c r="DF130" s="70"/>
      <c r="DG130" s="70"/>
      <c r="DH130" s="70"/>
      <c r="DI130" s="70"/>
      <c r="DJ130" s="70"/>
      <c r="DK130" s="70"/>
      <c r="DL130" s="70"/>
      <c r="DM130" s="70"/>
      <c r="DN130" s="70"/>
      <c r="DO130" s="70"/>
      <c r="DP130" s="67"/>
      <c r="DQ130" s="67"/>
      <c r="DR130" s="67"/>
      <c r="DS130" s="67"/>
      <c r="DT130" s="67"/>
      <c r="DU130" s="67"/>
      <c r="DV130" s="67"/>
      <c r="DW130" s="67"/>
      <c r="DX130" s="67"/>
      <c r="DY130" s="67"/>
      <c r="DZ130" s="67"/>
    </row>
    <row r="131" spans="1:131" s="48" customFormat="1" ht="26.25" customHeight="1" x14ac:dyDescent="0.2">
      <c r="A131" s="744"/>
      <c r="B131" s="745"/>
      <c r="C131" s="745"/>
      <c r="D131" s="745"/>
      <c r="E131" s="745"/>
      <c r="F131" s="745"/>
      <c r="G131" s="745"/>
      <c r="H131" s="745"/>
      <c r="I131" s="745"/>
      <c r="J131" s="745"/>
      <c r="K131" s="745"/>
      <c r="L131" s="745"/>
      <c r="M131" s="745"/>
      <c r="N131" s="745"/>
      <c r="O131" s="745"/>
      <c r="P131" s="745"/>
      <c r="Q131" s="745"/>
      <c r="R131" s="745"/>
      <c r="S131" s="745"/>
      <c r="T131" s="745"/>
      <c r="U131" s="745"/>
      <c r="V131" s="745"/>
      <c r="W131" s="746" t="s">
        <v>179</v>
      </c>
      <c r="X131" s="747"/>
      <c r="Y131" s="747"/>
      <c r="Z131" s="748"/>
      <c r="AA131" s="749">
        <v>4935269</v>
      </c>
      <c r="AB131" s="750"/>
      <c r="AC131" s="750"/>
      <c r="AD131" s="750"/>
      <c r="AE131" s="751"/>
      <c r="AF131" s="752">
        <v>4620655</v>
      </c>
      <c r="AG131" s="750"/>
      <c r="AH131" s="750"/>
      <c r="AI131" s="750"/>
      <c r="AJ131" s="751"/>
      <c r="AK131" s="752">
        <v>5051918</v>
      </c>
      <c r="AL131" s="750"/>
      <c r="AM131" s="750"/>
      <c r="AN131" s="750"/>
      <c r="AO131" s="751"/>
      <c r="AP131" s="753"/>
      <c r="AQ131" s="754"/>
      <c r="AR131" s="754"/>
      <c r="AS131" s="754"/>
      <c r="AT131" s="755"/>
      <c r="AU131" s="67"/>
      <c r="AV131" s="67"/>
      <c r="AW131" s="67"/>
      <c r="AX131" s="756" t="s">
        <v>60</v>
      </c>
      <c r="AY131" s="757"/>
      <c r="AZ131" s="757"/>
      <c r="BA131" s="757"/>
      <c r="BB131" s="757"/>
      <c r="BC131" s="757"/>
      <c r="BD131" s="757"/>
      <c r="BE131" s="758"/>
      <c r="BF131" s="759" t="s">
        <v>202</v>
      </c>
      <c r="BG131" s="760"/>
      <c r="BH131" s="760"/>
      <c r="BI131" s="760"/>
      <c r="BJ131" s="760"/>
      <c r="BK131" s="760"/>
      <c r="BL131" s="761"/>
      <c r="BM131" s="759">
        <v>350</v>
      </c>
      <c r="BN131" s="760"/>
      <c r="BO131" s="760"/>
      <c r="BP131" s="760"/>
      <c r="BQ131" s="760"/>
      <c r="BR131" s="760"/>
      <c r="BS131" s="761"/>
      <c r="BT131" s="762"/>
      <c r="BU131" s="763"/>
      <c r="BV131" s="763"/>
      <c r="BW131" s="763"/>
      <c r="BX131" s="763"/>
      <c r="BY131" s="763"/>
      <c r="BZ131" s="764"/>
      <c r="CA131" s="70"/>
      <c r="CB131" s="70"/>
      <c r="CC131" s="70"/>
      <c r="CD131" s="70"/>
      <c r="CE131" s="70"/>
      <c r="CF131" s="70"/>
      <c r="CG131" s="70"/>
      <c r="CH131" s="70"/>
      <c r="CI131" s="70"/>
      <c r="CJ131" s="70"/>
      <c r="CK131" s="70"/>
      <c r="CL131" s="70"/>
      <c r="CM131" s="70"/>
      <c r="CN131" s="70"/>
      <c r="CO131" s="70"/>
      <c r="CP131" s="70"/>
      <c r="CQ131" s="70"/>
      <c r="CR131" s="70"/>
      <c r="CS131" s="70"/>
      <c r="CT131" s="70"/>
      <c r="CU131" s="70"/>
      <c r="CV131" s="70"/>
      <c r="CW131" s="70"/>
      <c r="CX131" s="70"/>
      <c r="CY131" s="70"/>
      <c r="CZ131" s="70"/>
      <c r="DA131" s="70"/>
      <c r="DB131" s="70"/>
      <c r="DC131" s="70"/>
      <c r="DD131" s="70"/>
      <c r="DE131" s="70"/>
      <c r="DF131" s="70"/>
      <c r="DG131" s="70"/>
      <c r="DH131" s="70"/>
      <c r="DI131" s="70"/>
      <c r="DJ131" s="70"/>
      <c r="DK131" s="70"/>
      <c r="DL131" s="70"/>
      <c r="DM131" s="70"/>
      <c r="DN131" s="70"/>
      <c r="DO131" s="70"/>
      <c r="DP131" s="67"/>
      <c r="DQ131" s="67"/>
      <c r="DR131" s="67"/>
      <c r="DS131" s="67"/>
      <c r="DT131" s="67"/>
      <c r="DU131" s="67"/>
      <c r="DV131" s="67"/>
      <c r="DW131" s="67"/>
      <c r="DX131" s="67"/>
      <c r="DY131" s="67"/>
      <c r="DZ131" s="67"/>
    </row>
    <row r="132" spans="1:131" s="48" customFormat="1" ht="26.25" customHeight="1" x14ac:dyDescent="0.2">
      <c r="A132" s="710" t="s">
        <v>115</v>
      </c>
      <c r="B132" s="711"/>
      <c r="C132" s="711"/>
      <c r="D132" s="711"/>
      <c r="E132" s="711"/>
      <c r="F132" s="711"/>
      <c r="G132" s="711"/>
      <c r="H132" s="711"/>
      <c r="I132" s="711"/>
      <c r="J132" s="711"/>
      <c r="K132" s="711"/>
      <c r="L132" s="711"/>
      <c r="M132" s="711"/>
      <c r="N132" s="711"/>
      <c r="O132" s="711"/>
      <c r="P132" s="711"/>
      <c r="Q132" s="711"/>
      <c r="R132" s="711"/>
      <c r="S132" s="711"/>
      <c r="T132" s="711"/>
      <c r="U132" s="711"/>
      <c r="V132" s="685" t="s">
        <v>499</v>
      </c>
      <c r="W132" s="685"/>
      <c r="X132" s="685"/>
      <c r="Y132" s="685"/>
      <c r="Z132" s="686"/>
      <c r="AA132" s="687">
        <v>-0.90424656000000003</v>
      </c>
      <c r="AB132" s="688"/>
      <c r="AC132" s="688"/>
      <c r="AD132" s="688"/>
      <c r="AE132" s="689"/>
      <c r="AF132" s="690">
        <v>0.71286430199999995</v>
      </c>
      <c r="AG132" s="688"/>
      <c r="AH132" s="688"/>
      <c r="AI132" s="688"/>
      <c r="AJ132" s="689"/>
      <c r="AK132" s="690">
        <v>1.214726763</v>
      </c>
      <c r="AL132" s="688"/>
      <c r="AM132" s="688"/>
      <c r="AN132" s="688"/>
      <c r="AO132" s="689"/>
      <c r="AP132" s="691"/>
      <c r="AQ132" s="692"/>
      <c r="AR132" s="692"/>
      <c r="AS132" s="692"/>
      <c r="AT132" s="693"/>
      <c r="AU132" s="66"/>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70"/>
      <c r="CB132" s="70"/>
      <c r="CC132" s="70"/>
      <c r="CD132" s="70"/>
      <c r="CE132" s="70"/>
      <c r="CF132" s="70"/>
      <c r="CG132" s="70"/>
      <c r="CH132" s="70"/>
      <c r="CI132" s="70"/>
      <c r="CJ132" s="70"/>
      <c r="CK132" s="70"/>
      <c r="CL132" s="70"/>
      <c r="CM132" s="70"/>
      <c r="CN132" s="70"/>
      <c r="CO132" s="70"/>
      <c r="CP132" s="70"/>
      <c r="CQ132" s="70"/>
      <c r="CR132" s="70"/>
      <c r="CS132" s="70"/>
      <c r="CT132" s="70"/>
      <c r="CU132" s="70"/>
      <c r="CV132" s="70"/>
      <c r="CW132" s="70"/>
      <c r="CX132" s="70"/>
      <c r="CY132" s="70"/>
      <c r="CZ132" s="70"/>
      <c r="DA132" s="70"/>
      <c r="DB132" s="70"/>
      <c r="DC132" s="70"/>
      <c r="DD132" s="70"/>
      <c r="DE132" s="70"/>
      <c r="DF132" s="70"/>
      <c r="DG132" s="70"/>
      <c r="DH132" s="70"/>
      <c r="DI132" s="70"/>
      <c r="DJ132" s="70"/>
      <c r="DK132" s="70"/>
      <c r="DL132" s="70"/>
      <c r="DM132" s="70"/>
      <c r="DN132" s="70"/>
      <c r="DO132" s="70"/>
      <c r="DP132" s="67"/>
      <c r="DQ132" s="67"/>
      <c r="DR132" s="67"/>
      <c r="DS132" s="67"/>
      <c r="DT132" s="67"/>
      <c r="DU132" s="67"/>
      <c r="DV132" s="67"/>
      <c r="DW132" s="67"/>
      <c r="DX132" s="67"/>
      <c r="DY132" s="67"/>
      <c r="DZ132" s="67"/>
    </row>
    <row r="133" spans="1:131" s="48" customFormat="1" ht="26.25" customHeight="1" x14ac:dyDescent="0.2">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4" t="s">
        <v>54</v>
      </c>
      <c r="W133" s="694"/>
      <c r="X133" s="694"/>
      <c r="Y133" s="694"/>
      <c r="Z133" s="695"/>
      <c r="AA133" s="696">
        <v>-1.3</v>
      </c>
      <c r="AB133" s="697"/>
      <c r="AC133" s="697"/>
      <c r="AD133" s="697"/>
      <c r="AE133" s="698"/>
      <c r="AF133" s="696">
        <v>-0.5</v>
      </c>
      <c r="AG133" s="697"/>
      <c r="AH133" s="697"/>
      <c r="AI133" s="697"/>
      <c r="AJ133" s="698"/>
      <c r="AK133" s="696">
        <v>0.3</v>
      </c>
      <c r="AL133" s="697"/>
      <c r="AM133" s="697"/>
      <c r="AN133" s="697"/>
      <c r="AO133" s="698"/>
      <c r="AP133" s="699"/>
      <c r="AQ133" s="700"/>
      <c r="AR133" s="700"/>
      <c r="AS133" s="700"/>
      <c r="AT133" s="701"/>
      <c r="AU133" s="67"/>
      <c r="AV133" s="67"/>
      <c r="AW133" s="67"/>
      <c r="AX133" s="67"/>
      <c r="AY133" s="67"/>
      <c r="AZ133" s="67"/>
      <c r="BA133" s="67"/>
      <c r="BB133" s="67"/>
      <c r="BC133" s="67"/>
      <c r="BD133" s="67"/>
      <c r="BE133" s="67"/>
      <c r="BF133" s="67"/>
      <c r="BG133" s="67"/>
      <c r="BH133" s="67"/>
      <c r="BI133" s="67"/>
      <c r="BJ133" s="67"/>
      <c r="BK133" s="67"/>
      <c r="BL133" s="67"/>
      <c r="BM133" s="67"/>
      <c r="BN133" s="70"/>
      <c r="BO133" s="70"/>
      <c r="BP133" s="70"/>
      <c r="BQ133" s="70"/>
      <c r="BR133" s="70"/>
      <c r="BS133" s="70"/>
      <c r="BT133" s="70"/>
      <c r="BU133" s="70"/>
      <c r="BV133" s="70"/>
      <c r="BW133" s="70"/>
      <c r="BX133" s="70"/>
      <c r="BY133" s="70"/>
      <c r="BZ133" s="70"/>
      <c r="CA133" s="70"/>
      <c r="CB133" s="70"/>
      <c r="CC133" s="70"/>
      <c r="CD133" s="70"/>
      <c r="CE133" s="70"/>
      <c r="CF133" s="70"/>
      <c r="CG133" s="70"/>
      <c r="CH133" s="70"/>
      <c r="CI133" s="70"/>
      <c r="CJ133" s="70"/>
      <c r="CK133" s="70"/>
      <c r="CL133" s="70"/>
      <c r="CM133" s="70"/>
      <c r="CN133" s="70"/>
      <c r="CO133" s="70"/>
      <c r="CP133" s="70"/>
      <c r="CQ133" s="70"/>
      <c r="CR133" s="70"/>
      <c r="CS133" s="70"/>
      <c r="CT133" s="70"/>
      <c r="CU133" s="70"/>
      <c r="CV133" s="70"/>
      <c r="CW133" s="70"/>
      <c r="CX133" s="70"/>
      <c r="CY133" s="70"/>
      <c r="CZ133" s="70"/>
      <c r="DA133" s="70"/>
      <c r="DB133" s="70"/>
      <c r="DC133" s="70"/>
      <c r="DD133" s="70"/>
      <c r="DE133" s="70"/>
      <c r="DF133" s="70"/>
      <c r="DG133" s="70"/>
      <c r="DH133" s="70"/>
      <c r="DI133" s="70"/>
      <c r="DJ133" s="70"/>
      <c r="DK133" s="70"/>
      <c r="DL133" s="70"/>
      <c r="DM133" s="70"/>
      <c r="DN133" s="70"/>
      <c r="DO133" s="70"/>
      <c r="DP133" s="67"/>
      <c r="DQ133" s="67"/>
      <c r="DR133" s="67"/>
      <c r="DS133" s="67"/>
      <c r="DT133" s="67"/>
      <c r="DU133" s="67"/>
      <c r="DV133" s="67"/>
      <c r="DW133" s="67"/>
      <c r="DX133" s="67"/>
      <c r="DY133" s="67"/>
      <c r="DZ133" s="67"/>
    </row>
    <row r="134" spans="1:131" ht="11.25" customHeight="1" x14ac:dyDescent="0.2">
      <c r="A134" s="61"/>
      <c r="B134" s="61"/>
      <c r="C134" s="61"/>
      <c r="D134" s="61"/>
      <c r="E134" s="61"/>
      <c r="F134" s="61"/>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7"/>
      <c r="AV134" s="67"/>
      <c r="AW134" s="67"/>
      <c r="AX134" s="67"/>
      <c r="AY134" s="67"/>
      <c r="AZ134" s="67"/>
      <c r="BA134" s="67"/>
      <c r="BB134" s="67"/>
      <c r="BC134" s="67"/>
      <c r="BD134" s="67"/>
      <c r="BE134" s="67"/>
      <c r="BF134" s="67"/>
      <c r="BG134" s="67"/>
      <c r="BH134" s="67"/>
      <c r="BI134" s="67"/>
      <c r="BJ134" s="67"/>
      <c r="BK134" s="67"/>
      <c r="BL134" s="67"/>
      <c r="BM134" s="67"/>
      <c r="BN134" s="70"/>
      <c r="BO134" s="70"/>
      <c r="BP134" s="70"/>
      <c r="BQ134" s="70"/>
      <c r="BR134" s="70"/>
      <c r="BS134" s="70"/>
      <c r="BT134" s="70"/>
      <c r="BU134" s="70"/>
      <c r="BV134" s="70"/>
      <c r="BW134" s="70"/>
      <c r="BX134" s="70"/>
      <c r="BY134" s="70"/>
      <c r="BZ134" s="70"/>
      <c r="CA134" s="70"/>
      <c r="CB134" s="70"/>
      <c r="CC134" s="70"/>
      <c r="CD134" s="70"/>
      <c r="CE134" s="70"/>
      <c r="CF134" s="70"/>
      <c r="CG134" s="70"/>
      <c r="CH134" s="70"/>
      <c r="CI134" s="70"/>
      <c r="CJ134" s="70"/>
      <c r="CK134" s="70"/>
      <c r="CL134" s="70"/>
      <c r="CM134" s="70"/>
      <c r="CN134" s="70"/>
      <c r="CO134" s="70"/>
      <c r="CP134" s="70"/>
      <c r="CQ134" s="70"/>
      <c r="CR134" s="70"/>
      <c r="CS134" s="70"/>
      <c r="CT134" s="70"/>
      <c r="CU134" s="70"/>
      <c r="CV134" s="70"/>
      <c r="CW134" s="70"/>
      <c r="CX134" s="70"/>
      <c r="CY134" s="70"/>
      <c r="CZ134" s="70"/>
      <c r="DA134" s="70"/>
      <c r="DB134" s="70"/>
      <c r="DC134" s="70"/>
      <c r="DD134" s="70"/>
      <c r="DE134" s="70"/>
      <c r="DF134" s="70"/>
      <c r="DG134" s="70"/>
      <c r="DH134" s="70"/>
      <c r="DI134" s="70"/>
      <c r="DJ134" s="70"/>
      <c r="DK134" s="70"/>
      <c r="DL134" s="70"/>
      <c r="DM134" s="70"/>
      <c r="DN134" s="70"/>
      <c r="DO134" s="70"/>
      <c r="DP134" s="67"/>
      <c r="DQ134" s="67"/>
      <c r="DR134" s="67"/>
      <c r="DS134" s="67"/>
      <c r="DT134" s="67"/>
      <c r="DU134" s="67"/>
      <c r="DV134" s="67"/>
      <c r="DW134" s="67"/>
      <c r="DX134" s="67"/>
      <c r="DY134" s="67"/>
      <c r="DZ134" s="67"/>
      <c r="EA134" s="48"/>
    </row>
    <row r="135" spans="1:131" ht="14.4" hidden="1" x14ac:dyDescent="0.2">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c r="CJ135" s="61"/>
      <c r="CK135" s="61"/>
      <c r="CL135" s="61"/>
      <c r="CM135" s="61"/>
      <c r="CN135" s="61"/>
      <c r="CO135" s="61"/>
      <c r="CP135" s="61"/>
      <c r="CQ135" s="61"/>
      <c r="CR135" s="61"/>
      <c r="CS135" s="61"/>
      <c r="CT135" s="61"/>
      <c r="CU135" s="61"/>
      <c r="CV135" s="61"/>
      <c r="CW135" s="61"/>
      <c r="CX135" s="61"/>
      <c r="CY135" s="61"/>
      <c r="CZ135" s="61"/>
      <c r="DA135" s="61"/>
      <c r="DB135" s="61"/>
      <c r="DC135" s="61"/>
      <c r="DD135" s="61"/>
      <c r="DE135" s="61"/>
      <c r="DF135" s="61"/>
      <c r="DG135" s="61"/>
      <c r="DH135" s="61"/>
      <c r="DI135" s="61"/>
      <c r="DJ135" s="61"/>
      <c r="DK135" s="61"/>
      <c r="DL135" s="61"/>
      <c r="DM135" s="61"/>
      <c r="DN135" s="61"/>
      <c r="DO135" s="61"/>
      <c r="DP135" s="61"/>
      <c r="DQ135" s="61"/>
      <c r="DR135" s="61"/>
      <c r="DS135" s="61"/>
      <c r="DT135" s="61"/>
      <c r="DU135" s="61"/>
      <c r="DV135" s="61"/>
      <c r="DW135" s="61"/>
      <c r="DX135" s="61"/>
      <c r="DY135" s="61"/>
      <c r="DZ135" s="61"/>
    </row>
  </sheetData>
  <sheetProtection algorithmName="SHA-512" hashValue="+UCabPO6dqPCFQo/Wk1I3k0Ts3KJ1bTDS+Bxq0kqZLVEVhWNutQ8WoKclNoBEchT0R1YmI4r3sV8rul/A4dDWg==" saltValue="tyzsrKCYBZvUtn0RuOkB8g=="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DV9:DZ9"/>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BS32:CG32"/>
    <mergeCell ref="CH32:CL32"/>
    <mergeCell ref="CM32:CQ32"/>
    <mergeCell ref="CR32:CV32"/>
    <mergeCell ref="CW32:DA32"/>
    <mergeCell ref="DB32:DF32"/>
    <mergeCell ref="DG32:DK32"/>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BS38:CG38"/>
    <mergeCell ref="CH38:CL38"/>
    <mergeCell ref="CM38:CQ38"/>
    <mergeCell ref="CR38:CV38"/>
    <mergeCell ref="CW38:DA38"/>
    <mergeCell ref="DB38:DF38"/>
    <mergeCell ref="DG38:DK38"/>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BS44:CG44"/>
    <mergeCell ref="CH44:CL44"/>
    <mergeCell ref="CM44:CQ44"/>
    <mergeCell ref="CR44:CV44"/>
    <mergeCell ref="CW44:DA44"/>
    <mergeCell ref="DB44:DF44"/>
    <mergeCell ref="DG44:DK44"/>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BS50:CG50"/>
    <mergeCell ref="CH50:CL50"/>
    <mergeCell ref="CM50:CQ50"/>
    <mergeCell ref="CR50:CV50"/>
    <mergeCell ref="CW50:DA50"/>
    <mergeCell ref="DB50:DF50"/>
    <mergeCell ref="DG50:DK50"/>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BS56:CG56"/>
    <mergeCell ref="CH56:CL56"/>
    <mergeCell ref="CM56:CQ56"/>
    <mergeCell ref="CR56:CV56"/>
    <mergeCell ref="CW56:DA56"/>
    <mergeCell ref="DB56:DF56"/>
    <mergeCell ref="DG56:DK56"/>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Q68:DU68"/>
    <mergeCell ref="DV68:DZ68"/>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U110:AY119"/>
    <mergeCell ref="CK110:CL119"/>
    <mergeCell ref="C116:Z116"/>
    <mergeCell ref="AA116:AE116"/>
    <mergeCell ref="AF116:AJ116"/>
    <mergeCell ref="AK116:AO116"/>
    <mergeCell ref="AP116:AT116"/>
    <mergeCell ref="AU120:AY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DV125:DZ125"/>
    <mergeCell ref="CK120:CO124"/>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K125:CO128"/>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112:B116"/>
    <mergeCell ref="A132:U133"/>
    <mergeCell ref="A119:B127"/>
    <mergeCell ref="A130:V130"/>
    <mergeCell ref="W130:Z130"/>
    <mergeCell ref="AA130:AE130"/>
    <mergeCell ref="AF130:AJ130"/>
    <mergeCell ref="AK130:AO130"/>
    <mergeCell ref="AP130:AT130"/>
    <mergeCell ref="A118:Z118"/>
    <mergeCell ref="AA118:AE118"/>
    <mergeCell ref="AF118:AJ118"/>
    <mergeCell ref="AK118:AO118"/>
    <mergeCell ref="AP118:AT118"/>
    <mergeCell ref="C114:Z114"/>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BS64:CG64"/>
    <mergeCell ref="CH64:CL64"/>
    <mergeCell ref="CM64:CQ64"/>
    <mergeCell ref="CR64:CV64"/>
    <mergeCell ref="CW64:DA64"/>
    <mergeCell ref="DB64:DF64"/>
    <mergeCell ref="DG64:DK64"/>
    <mergeCell ref="DL64:DP64"/>
    <mergeCell ref="DQ64:DU64"/>
    <mergeCell ref="DV64:DZ64"/>
    <mergeCell ref="BS65:CG65"/>
  </mergeCells>
  <phoneticPr fontId="5"/>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A5B55-26AB-408D-937B-58DAD057598A}">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2"/>
  <cols>
    <col min="1" max="120" width="2.77734375" style="317" customWidth="1"/>
    <col min="121" max="121" width="0" style="316" hidden="1" customWidth="1"/>
    <col min="122" max="16384" width="9" style="316" hidden="1"/>
  </cols>
  <sheetData>
    <row r="1" spans="1:120" ht="13.2" x14ac:dyDescent="0.2">
      <c r="A1" s="316"/>
      <c r="B1" s="316"/>
      <c r="C1" s="316"/>
      <c r="D1" s="316"/>
      <c r="E1" s="316"/>
      <c r="F1" s="316"/>
      <c r="G1" s="316"/>
      <c r="H1" s="316"/>
      <c r="I1" s="316"/>
      <c r="J1" s="316"/>
      <c r="K1" s="316"/>
      <c r="L1" s="316"/>
      <c r="M1" s="316"/>
      <c r="N1" s="316"/>
      <c r="O1" s="316"/>
      <c r="P1" s="316"/>
      <c r="Q1" s="316"/>
      <c r="R1" s="316"/>
      <c r="S1" s="316"/>
      <c r="T1" s="316"/>
      <c r="U1" s="316"/>
      <c r="V1" s="316"/>
      <c r="W1" s="316"/>
      <c r="X1" s="316"/>
      <c r="Y1" s="316"/>
      <c r="Z1" s="316"/>
      <c r="AA1" s="316"/>
      <c r="AB1" s="316"/>
      <c r="AC1" s="316"/>
      <c r="AD1" s="316"/>
      <c r="AE1" s="316"/>
      <c r="AF1" s="316"/>
      <c r="AG1" s="316"/>
      <c r="AH1" s="316"/>
      <c r="AI1" s="316"/>
      <c r="AJ1" s="316"/>
      <c r="AK1" s="316"/>
      <c r="AL1" s="316"/>
      <c r="AM1" s="316"/>
      <c r="AN1" s="316"/>
      <c r="AO1" s="316"/>
      <c r="AP1" s="316"/>
      <c r="AQ1" s="316"/>
      <c r="AR1" s="316"/>
      <c r="AS1" s="316"/>
      <c r="AT1" s="316"/>
      <c r="AU1" s="316"/>
      <c r="AV1" s="316"/>
      <c r="AW1" s="316"/>
      <c r="AX1" s="316"/>
      <c r="AY1" s="316"/>
      <c r="AZ1" s="316"/>
      <c r="BA1" s="316"/>
      <c r="BB1" s="316"/>
      <c r="BC1" s="316"/>
      <c r="BD1" s="316"/>
      <c r="BE1" s="316"/>
      <c r="BF1" s="316"/>
      <c r="BG1" s="316"/>
      <c r="BH1" s="316"/>
      <c r="BI1" s="316"/>
      <c r="BJ1" s="316"/>
      <c r="BK1" s="316"/>
      <c r="BL1" s="316"/>
      <c r="BM1" s="316"/>
      <c r="BN1" s="316"/>
      <c r="BO1" s="316"/>
      <c r="BP1" s="316"/>
      <c r="BQ1" s="316"/>
      <c r="BR1" s="316"/>
      <c r="BS1" s="316"/>
      <c r="BT1" s="316"/>
      <c r="BU1" s="316"/>
      <c r="BV1" s="316"/>
      <c r="BW1" s="316"/>
      <c r="BX1" s="316"/>
      <c r="BY1" s="316"/>
      <c r="BZ1" s="316"/>
      <c r="CA1" s="316"/>
      <c r="CB1" s="316"/>
      <c r="CC1" s="316"/>
      <c r="CD1" s="316"/>
      <c r="CE1" s="316"/>
      <c r="CF1" s="316"/>
      <c r="CG1" s="316"/>
      <c r="CH1" s="316"/>
      <c r="CI1" s="316"/>
      <c r="CJ1" s="316"/>
      <c r="CK1" s="316"/>
      <c r="CL1" s="316"/>
      <c r="CM1" s="316"/>
      <c r="CN1" s="316"/>
      <c r="CO1" s="316"/>
      <c r="CP1" s="316"/>
      <c r="CQ1" s="316"/>
      <c r="CR1" s="316"/>
      <c r="CS1" s="316"/>
      <c r="CT1" s="316"/>
      <c r="CU1" s="316"/>
      <c r="CV1" s="316"/>
      <c r="CW1" s="316"/>
      <c r="CX1" s="316"/>
      <c r="CY1" s="316"/>
      <c r="CZ1" s="316"/>
      <c r="DA1" s="316"/>
      <c r="DB1" s="316"/>
      <c r="DC1" s="316"/>
      <c r="DD1" s="316"/>
      <c r="DE1" s="316"/>
      <c r="DF1" s="316"/>
      <c r="DG1" s="316"/>
      <c r="DH1" s="316"/>
      <c r="DI1" s="316"/>
      <c r="DJ1" s="316"/>
      <c r="DK1" s="316"/>
      <c r="DL1" s="316"/>
      <c r="DM1" s="316"/>
      <c r="DN1" s="316"/>
      <c r="DO1" s="316"/>
      <c r="DP1" s="316"/>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316"/>
    </row>
    <row r="17" spans="119:120" ht="13.2" x14ac:dyDescent="0.2">
      <c r="DP17" s="316"/>
    </row>
    <row r="18" spans="119:120" ht="13.2" x14ac:dyDescent="0.2"/>
    <row r="19" spans="119:120" ht="13.2" x14ac:dyDescent="0.2"/>
    <row r="20" spans="119:120" ht="13.2" x14ac:dyDescent="0.2">
      <c r="DO20" s="316"/>
      <c r="DP20" s="316"/>
    </row>
    <row r="21" spans="119:120" ht="13.2" x14ac:dyDescent="0.2">
      <c r="DP21" s="316"/>
    </row>
    <row r="22" spans="119:120" ht="13.2" x14ac:dyDescent="0.2"/>
    <row r="23" spans="119:120" ht="13.2" x14ac:dyDescent="0.2">
      <c r="DO23" s="316"/>
      <c r="DP23" s="316"/>
    </row>
    <row r="24" spans="119:120" ht="13.2" x14ac:dyDescent="0.2">
      <c r="DP24" s="316"/>
    </row>
    <row r="25" spans="119:120" ht="13.2" x14ac:dyDescent="0.2">
      <c r="DP25" s="316"/>
    </row>
    <row r="26" spans="119:120" ht="13.2" x14ac:dyDescent="0.2">
      <c r="DO26" s="316"/>
      <c r="DP26" s="316"/>
    </row>
    <row r="27" spans="119:120" ht="13.2" x14ac:dyDescent="0.2"/>
    <row r="28" spans="119:120" ht="13.2" x14ac:dyDescent="0.2">
      <c r="DO28" s="316"/>
      <c r="DP28" s="316"/>
    </row>
    <row r="29" spans="119:120" ht="13.2" x14ac:dyDescent="0.2">
      <c r="DP29" s="316"/>
    </row>
    <row r="30" spans="119:120" ht="13.2" x14ac:dyDescent="0.2"/>
    <row r="31" spans="119:120" ht="13.2" x14ac:dyDescent="0.2">
      <c r="DO31" s="316"/>
      <c r="DP31" s="316"/>
    </row>
    <row r="32" spans="119:120" ht="13.2" x14ac:dyDescent="0.2"/>
    <row r="33" spans="98:120" ht="13.2" x14ac:dyDescent="0.2">
      <c r="DO33" s="316"/>
      <c r="DP33" s="316"/>
    </row>
    <row r="34" spans="98:120" ht="13.2" x14ac:dyDescent="0.2">
      <c r="DM34" s="316"/>
    </row>
    <row r="35" spans="98:120" ht="13.2" x14ac:dyDescent="0.2">
      <c r="CT35" s="316"/>
      <c r="CU35" s="316"/>
      <c r="CV35" s="316"/>
      <c r="CY35" s="316"/>
      <c r="CZ35" s="316"/>
      <c r="DA35" s="316"/>
      <c r="DD35" s="316"/>
      <c r="DE35" s="316"/>
      <c r="DF35" s="316"/>
      <c r="DI35" s="316"/>
      <c r="DJ35" s="316"/>
      <c r="DK35" s="316"/>
      <c r="DM35" s="316"/>
      <c r="DN35" s="316"/>
      <c r="DO35" s="316"/>
      <c r="DP35" s="316"/>
    </row>
    <row r="36" spans="98:120" ht="13.2" x14ac:dyDescent="0.2"/>
    <row r="37" spans="98:120" ht="13.2" x14ac:dyDescent="0.2">
      <c r="CW37" s="316"/>
      <c r="DB37" s="316"/>
      <c r="DG37" s="316"/>
      <c r="DL37" s="316"/>
      <c r="DP37" s="316"/>
    </row>
    <row r="38" spans="98:120" ht="13.2" x14ac:dyDescent="0.2">
      <c r="CT38" s="316"/>
      <c r="CU38" s="316"/>
      <c r="CV38" s="316"/>
      <c r="CW38" s="316"/>
      <c r="CY38" s="316"/>
      <c r="CZ38" s="316"/>
      <c r="DA38" s="316"/>
      <c r="DB38" s="316"/>
      <c r="DD38" s="316"/>
      <c r="DE38" s="316"/>
      <c r="DF38" s="316"/>
      <c r="DG38" s="316"/>
      <c r="DI38" s="316"/>
      <c r="DJ38" s="316"/>
      <c r="DK38" s="316"/>
      <c r="DL38" s="316"/>
      <c r="DN38" s="316"/>
      <c r="DO38" s="316"/>
      <c r="DP38" s="316"/>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316"/>
      <c r="DO49" s="316"/>
      <c r="DP49" s="316"/>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316"/>
      <c r="CS63" s="316"/>
      <c r="CX63" s="316"/>
      <c r="DC63" s="316"/>
      <c r="DH63" s="316"/>
    </row>
    <row r="64" spans="22:120" ht="13.2" x14ac:dyDescent="0.2">
      <c r="V64" s="316"/>
    </row>
    <row r="65" spans="15:120" ht="13.2" x14ac:dyDescent="0.2">
      <c r="X65" s="316"/>
      <c r="Z65" s="316"/>
      <c r="AA65" s="316"/>
      <c r="AB65" s="316"/>
      <c r="AC65" s="316"/>
      <c r="AD65" s="316"/>
      <c r="AE65" s="316"/>
      <c r="AF65" s="316"/>
      <c r="AG65" s="316"/>
      <c r="AH65" s="316"/>
      <c r="AI65" s="316"/>
      <c r="AJ65" s="316"/>
      <c r="AK65" s="316"/>
      <c r="AL65" s="316"/>
      <c r="AM65" s="316"/>
      <c r="AN65" s="316"/>
      <c r="AO65" s="316"/>
      <c r="AP65" s="316"/>
      <c r="AQ65" s="316"/>
      <c r="AR65" s="316"/>
      <c r="AS65" s="316"/>
      <c r="AT65" s="316"/>
      <c r="AU65" s="316"/>
      <c r="AV65" s="316"/>
      <c r="AW65" s="316"/>
      <c r="AX65" s="316"/>
      <c r="AY65" s="316"/>
      <c r="AZ65" s="316"/>
      <c r="BA65" s="316"/>
      <c r="BB65" s="316"/>
      <c r="BC65" s="316"/>
      <c r="BD65" s="316"/>
      <c r="BE65" s="316"/>
      <c r="BF65" s="316"/>
      <c r="BG65" s="316"/>
      <c r="BH65" s="316"/>
      <c r="BI65" s="316"/>
      <c r="BJ65" s="316"/>
      <c r="BK65" s="316"/>
      <c r="BL65" s="316"/>
      <c r="BM65" s="316"/>
      <c r="BN65" s="316"/>
      <c r="BO65" s="316"/>
      <c r="BP65" s="316"/>
      <c r="BQ65" s="316"/>
      <c r="BR65" s="316"/>
      <c r="BS65" s="316"/>
      <c r="BT65" s="316"/>
      <c r="BU65" s="316"/>
      <c r="BV65" s="316"/>
      <c r="BW65" s="316"/>
      <c r="BX65" s="316"/>
      <c r="BY65" s="316"/>
      <c r="BZ65" s="316"/>
      <c r="CA65" s="316"/>
      <c r="CB65" s="316"/>
      <c r="CC65" s="316"/>
      <c r="CD65" s="316"/>
      <c r="CE65" s="316"/>
      <c r="CF65" s="316"/>
      <c r="CG65" s="316"/>
      <c r="CH65" s="316"/>
      <c r="CI65" s="316"/>
      <c r="CJ65" s="316"/>
      <c r="CK65" s="316"/>
      <c r="CL65" s="316"/>
      <c r="CM65" s="316"/>
      <c r="CN65" s="316"/>
      <c r="CO65" s="316"/>
      <c r="CP65" s="316"/>
      <c r="CQ65" s="316"/>
      <c r="CR65" s="316"/>
      <c r="CU65" s="316"/>
      <c r="CZ65" s="316"/>
      <c r="DE65" s="316"/>
      <c r="DJ65" s="316"/>
    </row>
    <row r="66" spans="15:120" ht="13.2" x14ac:dyDescent="0.2">
      <c r="Q66" s="316"/>
      <c r="S66" s="316"/>
      <c r="U66" s="316"/>
      <c r="DM66" s="316"/>
    </row>
    <row r="67" spans="15:120" ht="13.2" x14ac:dyDescent="0.2">
      <c r="O67" s="316"/>
      <c r="P67" s="316"/>
      <c r="R67" s="316"/>
      <c r="T67" s="316"/>
      <c r="Y67" s="316"/>
      <c r="CT67" s="316"/>
      <c r="CV67" s="316"/>
      <c r="CW67" s="316"/>
      <c r="CY67" s="316"/>
      <c r="DA67" s="316"/>
      <c r="DB67" s="316"/>
      <c r="DD67" s="316"/>
      <c r="DF67" s="316"/>
      <c r="DG67" s="316"/>
      <c r="DI67" s="316"/>
      <c r="DK67" s="316"/>
      <c r="DL67" s="316"/>
      <c r="DN67" s="316"/>
      <c r="DO67" s="316"/>
      <c r="DP67" s="316"/>
    </row>
    <row r="68" spans="15:120" ht="13.2" x14ac:dyDescent="0.2"/>
    <row r="69" spans="15:120" ht="13.2" x14ac:dyDescent="0.2"/>
    <row r="70" spans="15:120" ht="13.2" x14ac:dyDescent="0.2"/>
    <row r="71" spans="15:120" ht="13.2" x14ac:dyDescent="0.2"/>
    <row r="72" spans="15:120" ht="13.2" x14ac:dyDescent="0.2">
      <c r="DP72" s="316"/>
    </row>
    <row r="73" spans="15:120" ht="13.2" x14ac:dyDescent="0.2">
      <c r="DP73" s="316"/>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316"/>
      <c r="CX96" s="316"/>
      <c r="DC96" s="316"/>
      <c r="DH96" s="316"/>
    </row>
    <row r="97" spans="24:120" ht="13.2" x14ac:dyDescent="0.2">
      <c r="CS97" s="316"/>
      <c r="CX97" s="316"/>
      <c r="DC97" s="316"/>
      <c r="DH97" s="316"/>
      <c r="DP97" s="317" t="s">
        <v>538</v>
      </c>
    </row>
    <row r="98" spans="24:120" ht="13.2" hidden="1" x14ac:dyDescent="0.2">
      <c r="CS98" s="316"/>
      <c r="CX98" s="316"/>
      <c r="DC98" s="316"/>
      <c r="DH98" s="316"/>
    </row>
    <row r="99" spans="24:120" ht="13.2" hidden="1" x14ac:dyDescent="0.2">
      <c r="CS99" s="316"/>
      <c r="CX99" s="316"/>
      <c r="DC99" s="316"/>
      <c r="DH99" s="316"/>
    </row>
    <row r="101" spans="24:120" ht="12" hidden="1" customHeight="1" x14ac:dyDescent="0.2">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U101" s="316"/>
      <c r="CZ101" s="316"/>
      <c r="DE101" s="316"/>
      <c r="DJ101" s="316"/>
    </row>
    <row r="102" spans="24:120" ht="1.5" hidden="1" customHeight="1" x14ac:dyDescent="0.2">
      <c r="CU102" s="316"/>
      <c r="CZ102" s="316"/>
      <c r="DE102" s="316"/>
      <c r="DJ102" s="316"/>
      <c r="DM102" s="316"/>
    </row>
    <row r="103" spans="24:120" ht="13.2" hidden="1" x14ac:dyDescent="0.2">
      <c r="CT103" s="316"/>
      <c r="CV103" s="316"/>
      <c r="CW103" s="316"/>
      <c r="CY103" s="316"/>
      <c r="DA103" s="316"/>
      <c r="DB103" s="316"/>
      <c r="DD103" s="316"/>
      <c r="DF103" s="316"/>
      <c r="DG103" s="316"/>
      <c r="DI103" s="316"/>
      <c r="DK103" s="316"/>
      <c r="DL103" s="316"/>
      <c r="DM103" s="316"/>
      <c r="DN103" s="316"/>
      <c r="DO103" s="316"/>
      <c r="DP103" s="316"/>
    </row>
    <row r="104" spans="24:120" ht="13.2" hidden="1" x14ac:dyDescent="0.2">
      <c r="CV104" s="316"/>
      <c r="CW104" s="316"/>
      <c r="DA104" s="316"/>
      <c r="DB104" s="316"/>
      <c r="DF104" s="316"/>
      <c r="DG104" s="316"/>
      <c r="DK104" s="316"/>
      <c r="DL104" s="316"/>
      <c r="DN104" s="316"/>
      <c r="DO104" s="316"/>
      <c r="DP104" s="316"/>
    </row>
    <row r="105" spans="24:120" ht="12.75" hidden="1" customHeight="1" x14ac:dyDescent="0.2"/>
  </sheetData>
  <sheetProtection algorithmName="SHA-512" hashValue="RbBG9QSPtBB8OM5yVWao9gI3wtjnwB0rBd+uZ413k5WSwogzctnkPPu4x+EpdqD8vpjU/16+Az8mI99fSExMJg==" saltValue="N5W7e3RYy+4rgkH895Qs4w==" spinCount="100000" sheet="1" objects="1" scenarios="1"/>
  <dataConsolidate/>
  <phoneticPr fontId="4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77" customWidth="1"/>
    <col min="117" max="117" width="9" style="78" hidden="1" customWidth="1"/>
    <col min="118" max="16384" width="9" style="78" hidden="1"/>
  </cols>
  <sheetData>
    <row r="1" spans="2:116"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row>
    <row r="2" spans="2:116" ht="13.5" customHeight="1" x14ac:dyDescent="0.2"/>
    <row r="3" spans="2:116" ht="13.5" customHeight="1" x14ac:dyDescent="0.2"/>
    <row r="4" spans="2:116" ht="13.5" customHeight="1" x14ac:dyDescent="0.2">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row>
    <row r="5" spans="2:116" ht="13.5" customHeight="1" x14ac:dyDescent="0.2">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row>
    <row r="6" spans="2:116" ht="13.5" customHeight="1" x14ac:dyDescent="0.2"/>
    <row r="7" spans="2:116" ht="13.5" customHeight="1" x14ac:dyDescent="0.2"/>
    <row r="8" spans="2:116" ht="13.5" customHeight="1" x14ac:dyDescent="0.2"/>
    <row r="9" spans="2:116" ht="13.5" customHeight="1" x14ac:dyDescent="0.2"/>
    <row r="10" spans="2:116" ht="13.5" customHeight="1" x14ac:dyDescent="0.2"/>
    <row r="11" spans="2:116" ht="13.5" customHeight="1" x14ac:dyDescent="0.2"/>
    <row r="12" spans="2:116" ht="13.5" customHeight="1" x14ac:dyDescent="0.2"/>
    <row r="13" spans="2:116" ht="13.5" customHeight="1" x14ac:dyDescent="0.2"/>
    <row r="14" spans="2:116" ht="13.5" customHeight="1" x14ac:dyDescent="0.2"/>
    <row r="15" spans="2:116" ht="13.5" customHeight="1" x14ac:dyDescent="0.2"/>
    <row r="16" spans="2:116" ht="13.5" customHeight="1" x14ac:dyDescent="0.2"/>
    <row r="17" spans="9:116" ht="13.5" customHeight="1" x14ac:dyDescent="0.2"/>
    <row r="18" spans="9:116" ht="13.5" customHeight="1" x14ac:dyDescent="0.2">
      <c r="I18" s="78"/>
      <c r="J18" s="78"/>
      <c r="K18" s="78"/>
      <c r="L18" s="78"/>
      <c r="M18" s="78"/>
      <c r="N18" s="78"/>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8"/>
      <c r="CD18" s="78"/>
      <c r="CE18" s="78"/>
      <c r="CF18" s="78"/>
      <c r="CG18" s="78"/>
      <c r="CH18" s="78"/>
      <c r="CI18" s="78"/>
      <c r="CJ18" s="78"/>
      <c r="CK18" s="78"/>
      <c r="CL18" s="78"/>
      <c r="CM18" s="78"/>
      <c r="CN18" s="78"/>
      <c r="CO18" s="78"/>
      <c r="CP18" s="78"/>
      <c r="CQ18" s="78"/>
      <c r="CR18" s="78"/>
      <c r="CS18" s="78"/>
      <c r="CT18" s="78"/>
      <c r="CU18" s="78"/>
      <c r="CV18" s="78"/>
      <c r="CW18" s="78"/>
      <c r="CX18" s="78"/>
      <c r="CY18" s="78"/>
      <c r="CZ18" s="78"/>
      <c r="DA18" s="78"/>
      <c r="DB18" s="78"/>
      <c r="DC18" s="78"/>
      <c r="DD18" s="78"/>
      <c r="DE18" s="78"/>
      <c r="DF18" s="78"/>
      <c r="DG18" s="78"/>
      <c r="DH18" s="78"/>
      <c r="DI18" s="78"/>
      <c r="DJ18" s="78"/>
      <c r="DK18" s="78"/>
      <c r="DL18" s="78"/>
    </row>
    <row r="19" spans="9:116" ht="13.5" customHeight="1" x14ac:dyDescent="0.2"/>
    <row r="20" spans="9:116" ht="13.5" customHeight="1" x14ac:dyDescent="0.2"/>
    <row r="21" spans="9:116" ht="13.5" customHeight="1" x14ac:dyDescent="0.2">
      <c r="DL21" s="78"/>
    </row>
    <row r="22" spans="9:116" ht="13.5" customHeight="1" x14ac:dyDescent="0.2">
      <c r="DI22" s="78"/>
      <c r="DJ22" s="78"/>
      <c r="DK22" s="78"/>
      <c r="DL22" s="78"/>
    </row>
    <row r="23" spans="9:116" ht="13.5" customHeight="1" x14ac:dyDescent="0.2">
      <c r="CY23" s="78"/>
      <c r="CZ23" s="78"/>
      <c r="DA23" s="78"/>
      <c r="DB23" s="78"/>
      <c r="DC23" s="78"/>
      <c r="DD23" s="78"/>
      <c r="DE23" s="78"/>
      <c r="DF23" s="78"/>
      <c r="DG23" s="78"/>
      <c r="DH23" s="78"/>
      <c r="DI23" s="78"/>
      <c r="DJ23" s="78"/>
      <c r="DK23" s="78"/>
      <c r="DL23" s="78"/>
    </row>
    <row r="24" spans="9:116" ht="13.5" customHeight="1" x14ac:dyDescent="0.2"/>
    <row r="25" spans="9:116" ht="13.5" customHeight="1" x14ac:dyDescent="0.2"/>
    <row r="26" spans="9:116" ht="13.5" customHeight="1" x14ac:dyDescent="0.2"/>
    <row r="27" spans="9:116" ht="13.5" customHeight="1" x14ac:dyDescent="0.2"/>
    <row r="28" spans="9:116" ht="13.5" customHeight="1" x14ac:dyDescent="0.2"/>
    <row r="29" spans="9:116" ht="13.5" customHeight="1" x14ac:dyDescent="0.2"/>
    <row r="30" spans="9:116" ht="13.5" customHeight="1" x14ac:dyDescent="0.2"/>
    <row r="31" spans="9:116" ht="13.5" customHeight="1" x14ac:dyDescent="0.2"/>
    <row r="32" spans="9:116" ht="13.5" customHeight="1" x14ac:dyDescent="0.2"/>
    <row r="33" spans="15:116" ht="13.5" customHeight="1" x14ac:dyDescent="0.2"/>
    <row r="34" spans="15:116" ht="13.5" customHeight="1" x14ac:dyDescent="0.2"/>
    <row r="35" spans="15:116" ht="13.5" customHeight="1" x14ac:dyDescent="0.2">
      <c r="CZ35" s="78"/>
      <c r="DA35" s="78"/>
      <c r="DB35" s="78"/>
      <c r="DC35" s="78"/>
      <c r="DD35" s="78"/>
      <c r="DE35" s="78"/>
      <c r="DF35" s="78"/>
      <c r="DG35" s="78"/>
      <c r="DH35" s="78"/>
      <c r="DI35" s="78"/>
      <c r="DJ35" s="78"/>
      <c r="DK35" s="78"/>
      <c r="DL35" s="78"/>
    </row>
    <row r="36" spans="15:116" ht="13.5" customHeight="1" x14ac:dyDescent="0.2"/>
    <row r="37" spans="15:116" ht="13.5" customHeight="1" x14ac:dyDescent="0.2">
      <c r="DL37" s="78"/>
    </row>
    <row r="38" spans="15:116" ht="13.5" customHeight="1" x14ac:dyDescent="0.2">
      <c r="DI38" s="78"/>
      <c r="DJ38" s="78"/>
      <c r="DK38" s="78"/>
      <c r="DL38" s="78"/>
    </row>
    <row r="39" spans="15:116" ht="13.5" customHeight="1" x14ac:dyDescent="0.2"/>
    <row r="40" spans="15:116" ht="13.5" customHeight="1" x14ac:dyDescent="0.2"/>
    <row r="41" spans="15:116" ht="13.5" customHeight="1" x14ac:dyDescent="0.2"/>
    <row r="42" spans="15:116" ht="13.5" customHeight="1" x14ac:dyDescent="0.2"/>
    <row r="43" spans="15:116" ht="13.5" customHeight="1" x14ac:dyDescent="0.2">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row>
    <row r="44" spans="15:116" ht="13.5" customHeight="1" x14ac:dyDescent="0.2">
      <c r="DL44" s="78"/>
    </row>
    <row r="45" spans="15:116" ht="13.5" customHeight="1" x14ac:dyDescent="0.2"/>
    <row r="46" spans="15:116" ht="13.5" customHeight="1" x14ac:dyDescent="0.2">
      <c r="DA46" s="78"/>
      <c r="DB46" s="78"/>
      <c r="DC46" s="78"/>
      <c r="DD46" s="78"/>
      <c r="DE46" s="78"/>
      <c r="DF46" s="78"/>
      <c r="DG46" s="78"/>
      <c r="DH46" s="78"/>
      <c r="DI46" s="78"/>
      <c r="DJ46" s="78"/>
      <c r="DK46" s="78"/>
      <c r="DL46" s="78"/>
    </row>
    <row r="47" spans="15:116" ht="13.5" customHeight="1" x14ac:dyDescent="0.2"/>
    <row r="48" spans="15:116" ht="13.5" customHeight="1" x14ac:dyDescent="0.2"/>
    <row r="49" spans="104:116" ht="13.5" customHeight="1" x14ac:dyDescent="0.2"/>
    <row r="50" spans="104:116" ht="13.5" customHeight="1" x14ac:dyDescent="0.2">
      <c r="CZ50" s="78"/>
      <c r="DA50" s="78"/>
      <c r="DB50" s="78"/>
      <c r="DC50" s="78"/>
      <c r="DD50" s="78"/>
      <c r="DE50" s="78"/>
      <c r="DF50" s="78"/>
      <c r="DG50" s="78"/>
      <c r="DH50" s="78"/>
      <c r="DI50" s="78"/>
      <c r="DJ50" s="78"/>
      <c r="DK50" s="78"/>
      <c r="DL50" s="78"/>
    </row>
    <row r="51" spans="104:116" ht="13.5" customHeight="1" x14ac:dyDescent="0.2"/>
    <row r="52" spans="104:116" ht="13.5" customHeight="1" x14ac:dyDescent="0.2"/>
    <row r="53" spans="104:116" ht="13.5" customHeight="1" x14ac:dyDescent="0.2">
      <c r="DL53" s="78"/>
    </row>
    <row r="54" spans="104:116" ht="13.5" customHeight="1" x14ac:dyDescent="0.2"/>
    <row r="55" spans="104:116" ht="13.5" customHeight="1" x14ac:dyDescent="0.2"/>
    <row r="56" spans="104:116" ht="13.5" customHeight="1" x14ac:dyDescent="0.2"/>
    <row r="57" spans="104:116" ht="13.5" customHeight="1" x14ac:dyDescent="0.2"/>
    <row r="58" spans="104:116" ht="13.5" customHeight="1" x14ac:dyDescent="0.2"/>
    <row r="59" spans="104:116" ht="13.5" customHeight="1" x14ac:dyDescent="0.2"/>
    <row r="60" spans="104:116" ht="13.5" customHeight="1" x14ac:dyDescent="0.2"/>
    <row r="61" spans="104:116" ht="13.5" customHeight="1" x14ac:dyDescent="0.2"/>
    <row r="62" spans="104:116" ht="13.5" customHeight="1" x14ac:dyDescent="0.2"/>
    <row r="63" spans="104:116" ht="13.5" customHeight="1" x14ac:dyDescent="0.2"/>
    <row r="64" spans="104:116" ht="13.5" customHeight="1" x14ac:dyDescent="0.2"/>
    <row r="65" spans="107:116" ht="13.5" customHeight="1" x14ac:dyDescent="0.2"/>
    <row r="66" spans="107:116" ht="13.5" customHeight="1" x14ac:dyDescent="0.2"/>
    <row r="67" spans="107:116" ht="13.5" customHeight="1" x14ac:dyDescent="0.2">
      <c r="DC67" s="78"/>
      <c r="DD67" s="78"/>
      <c r="DE67" s="78"/>
      <c r="DF67" s="78"/>
      <c r="DG67" s="78"/>
      <c r="DH67" s="78"/>
      <c r="DI67" s="78"/>
      <c r="DJ67" s="78"/>
      <c r="DK67" s="78"/>
      <c r="DL67" s="78"/>
    </row>
    <row r="68" spans="107:116" ht="13.5" customHeight="1" x14ac:dyDescent="0.2"/>
    <row r="69" spans="107:116" ht="13.5" customHeight="1" x14ac:dyDescent="0.2"/>
    <row r="70" spans="107:116" ht="13.5" customHeight="1" x14ac:dyDescent="0.2"/>
    <row r="71" spans="107:116" ht="13.5" customHeight="1" x14ac:dyDescent="0.2"/>
    <row r="72" spans="107:116" ht="13.5" customHeight="1" x14ac:dyDescent="0.2"/>
    <row r="73" spans="107:116" ht="13.5" customHeight="1" x14ac:dyDescent="0.2"/>
    <row r="74" spans="107:116" ht="13.5" customHeight="1" x14ac:dyDescent="0.2"/>
    <row r="75" spans="107:116" ht="13.5" customHeight="1" x14ac:dyDescent="0.2"/>
    <row r="76" spans="107:116" ht="13.5" customHeight="1" x14ac:dyDescent="0.2"/>
    <row r="77" spans="107:116" ht="13.5" customHeight="1" x14ac:dyDescent="0.2"/>
    <row r="78" spans="107:116" ht="13.5" customHeight="1" x14ac:dyDescent="0.2"/>
    <row r="79" spans="107:116" ht="13.5" customHeight="1" x14ac:dyDescent="0.2"/>
    <row r="80" spans="107:116"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sheetData>
  <sheetProtection algorithmName="SHA-512" hashValue="EjYbQ1UFaC+TUkpq3EtH08De5tZ1AVYGNBx72GZtJEaIkfwQq2qIWUJabl82ZhQ6lxlR9fIxjlRpddRM7lxRfg==" saltValue="8+qK85lVhpzKB6Ynnkk+sg==" spinCount="100000" sheet="1" objects="1" scenarios="1"/>
  <phoneticPr fontId="5"/>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2"/>
  <cols>
    <col min="1" max="36" width="2.44140625" style="46" customWidth="1"/>
    <col min="37" max="44" width="17" style="46" customWidth="1"/>
    <col min="45" max="45" width="6.109375" style="79" customWidth="1"/>
    <col min="46" max="46" width="3" style="80" customWidth="1"/>
    <col min="47" max="47" width="19.109375" style="46" hidden="1" customWidth="1"/>
    <col min="48" max="52" width="12.6640625" style="46" hidden="1" customWidth="1"/>
    <col min="53" max="53" width="8.6640625" style="46" hidden="1" customWidth="1"/>
    <col min="54" max="16384" width="8.6640625" style="46" hidden="1"/>
  </cols>
  <sheetData>
    <row r="1" spans="1:46" ht="13.2" x14ac:dyDescent="0.2">
      <c r="AS1" s="90"/>
      <c r="AT1" s="90"/>
    </row>
    <row r="2" spans="1:46" ht="13.2" x14ac:dyDescent="0.2">
      <c r="AS2" s="90"/>
      <c r="AT2" s="90"/>
    </row>
    <row r="3" spans="1:46" ht="13.2" x14ac:dyDescent="0.2">
      <c r="AS3" s="90"/>
      <c r="AT3" s="90"/>
    </row>
    <row r="4" spans="1:46" ht="13.2" x14ac:dyDescent="0.2">
      <c r="AS4" s="90"/>
      <c r="AT4" s="90"/>
    </row>
    <row r="5" spans="1:46" ht="16.2" x14ac:dyDescent="0.2">
      <c r="A5" s="82" t="s">
        <v>501</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161"/>
    </row>
    <row r="6" spans="1:46" ht="13.2" x14ac:dyDescent="0.2">
      <c r="A6" s="80"/>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1" t="s">
        <v>330</v>
      </c>
      <c r="AL6" s="91"/>
      <c r="AM6" s="91"/>
      <c r="AN6" s="91"/>
      <c r="AO6" s="90"/>
      <c r="AP6" s="90"/>
      <c r="AQ6" s="90"/>
      <c r="AR6" s="90"/>
    </row>
    <row r="7" spans="1:46" ht="13.5" customHeight="1" x14ac:dyDescent="0.2">
      <c r="A7" s="80"/>
      <c r="B7" s="90"/>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3"/>
      <c r="AL7" s="100"/>
      <c r="AM7" s="100"/>
      <c r="AN7" s="110"/>
      <c r="AO7" s="1003" t="s">
        <v>83</v>
      </c>
      <c r="AP7" s="127"/>
      <c r="AQ7" s="138" t="s">
        <v>502</v>
      </c>
      <c r="AR7" s="152"/>
    </row>
    <row r="8" spans="1:46" ht="13.2" x14ac:dyDescent="0.2">
      <c r="A8" s="80"/>
      <c r="B8" s="90"/>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4"/>
      <c r="AL8" s="101"/>
      <c r="AM8" s="101"/>
      <c r="AN8" s="111"/>
      <c r="AO8" s="1004"/>
      <c r="AP8" s="128" t="s">
        <v>503</v>
      </c>
      <c r="AQ8" s="139" t="s">
        <v>505</v>
      </c>
      <c r="AR8" s="153" t="s">
        <v>418</v>
      </c>
    </row>
    <row r="9" spans="1:46" ht="13.2" x14ac:dyDescent="0.2">
      <c r="A9" s="80"/>
      <c r="B9" s="90"/>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1014" t="s">
        <v>506</v>
      </c>
      <c r="AL9" s="1015"/>
      <c r="AM9" s="1015"/>
      <c r="AN9" s="1016"/>
      <c r="AO9" s="117">
        <v>2432298</v>
      </c>
      <c r="AP9" s="117">
        <v>156872</v>
      </c>
      <c r="AQ9" s="140">
        <v>99018</v>
      </c>
      <c r="AR9" s="154">
        <v>58.4</v>
      </c>
    </row>
    <row r="10" spans="1:46" ht="13.5" customHeight="1" x14ac:dyDescent="0.2">
      <c r="A10" s="8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1014" t="s">
        <v>210</v>
      </c>
      <c r="AL10" s="1015"/>
      <c r="AM10" s="1015"/>
      <c r="AN10" s="1016"/>
      <c r="AO10" s="118">
        <v>27267</v>
      </c>
      <c r="AP10" s="118">
        <v>1759</v>
      </c>
      <c r="AQ10" s="141">
        <v>12190</v>
      </c>
      <c r="AR10" s="155">
        <v>-85.6</v>
      </c>
    </row>
    <row r="11" spans="1:46" ht="13.5" customHeight="1" x14ac:dyDescent="0.2">
      <c r="A11" s="8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1014" t="s">
        <v>394</v>
      </c>
      <c r="AL11" s="1015"/>
      <c r="AM11" s="1015"/>
      <c r="AN11" s="1016"/>
      <c r="AO11" s="118">
        <v>6237</v>
      </c>
      <c r="AP11" s="118">
        <v>402</v>
      </c>
      <c r="AQ11" s="141">
        <v>979</v>
      </c>
      <c r="AR11" s="155">
        <v>-58.9</v>
      </c>
    </row>
    <row r="12" spans="1:46" ht="13.5" customHeight="1" x14ac:dyDescent="0.2">
      <c r="A12" s="80"/>
      <c r="B12" s="90"/>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90"/>
      <c r="AD12" s="90"/>
      <c r="AE12" s="90"/>
      <c r="AF12" s="90"/>
      <c r="AG12" s="90"/>
      <c r="AH12" s="90"/>
      <c r="AI12" s="90"/>
      <c r="AJ12" s="90"/>
      <c r="AK12" s="1014" t="s">
        <v>241</v>
      </c>
      <c r="AL12" s="1015"/>
      <c r="AM12" s="1015"/>
      <c r="AN12" s="1016"/>
      <c r="AO12" s="118" t="s">
        <v>202</v>
      </c>
      <c r="AP12" s="118" t="s">
        <v>202</v>
      </c>
      <c r="AQ12" s="141" t="s">
        <v>202</v>
      </c>
      <c r="AR12" s="155" t="s">
        <v>202</v>
      </c>
    </row>
    <row r="13" spans="1:46" ht="13.5" customHeight="1" x14ac:dyDescent="0.2">
      <c r="A13" s="80"/>
      <c r="B13" s="90"/>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1014" t="s">
        <v>507</v>
      </c>
      <c r="AL13" s="1015"/>
      <c r="AM13" s="1015"/>
      <c r="AN13" s="1016"/>
      <c r="AO13" s="118">
        <v>26832</v>
      </c>
      <c r="AP13" s="118">
        <v>1731</v>
      </c>
      <c r="AQ13" s="141">
        <v>3304</v>
      </c>
      <c r="AR13" s="155">
        <v>-47.6</v>
      </c>
    </row>
    <row r="14" spans="1:46" ht="13.5" customHeight="1" x14ac:dyDescent="0.2">
      <c r="A14" s="80"/>
      <c r="B14" s="90"/>
      <c r="C14" s="90"/>
      <c r="D14" s="90"/>
      <c r="E14" s="90"/>
      <c r="F14" s="90"/>
      <c r="G14" s="90"/>
      <c r="H14" s="90"/>
      <c r="I14" s="90"/>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1014" t="s">
        <v>508</v>
      </c>
      <c r="AL14" s="1015"/>
      <c r="AM14" s="1015"/>
      <c r="AN14" s="1016"/>
      <c r="AO14" s="118">
        <v>25626</v>
      </c>
      <c r="AP14" s="118">
        <v>1653</v>
      </c>
      <c r="AQ14" s="141">
        <v>2278</v>
      </c>
      <c r="AR14" s="155">
        <v>-27.4</v>
      </c>
    </row>
    <row r="15" spans="1:46" ht="13.5" customHeight="1" x14ac:dyDescent="0.2">
      <c r="A15" s="80"/>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0"/>
      <c r="AJ15" s="90"/>
      <c r="AK15" s="1017" t="s">
        <v>309</v>
      </c>
      <c r="AL15" s="1018"/>
      <c r="AM15" s="1018"/>
      <c r="AN15" s="1019"/>
      <c r="AO15" s="118">
        <v>-156219</v>
      </c>
      <c r="AP15" s="118">
        <v>-10075</v>
      </c>
      <c r="AQ15" s="141">
        <v>-6694</v>
      </c>
      <c r="AR15" s="155">
        <v>50.5</v>
      </c>
    </row>
    <row r="16" spans="1:46" ht="13.2" x14ac:dyDescent="0.2">
      <c r="A16" s="80"/>
      <c r="B16" s="90"/>
      <c r="C16" s="90"/>
      <c r="D16" s="90"/>
      <c r="E16" s="90"/>
      <c r="F16" s="90"/>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1017" t="s">
        <v>275</v>
      </c>
      <c r="AL16" s="1018"/>
      <c r="AM16" s="1018"/>
      <c r="AN16" s="1019"/>
      <c r="AO16" s="118">
        <v>2362041</v>
      </c>
      <c r="AP16" s="118">
        <v>152341</v>
      </c>
      <c r="AQ16" s="141">
        <v>111075</v>
      </c>
      <c r="AR16" s="155">
        <v>37.200000000000003</v>
      </c>
    </row>
    <row r="17" spans="1:46" ht="13.2" x14ac:dyDescent="0.2">
      <c r="A17" s="80"/>
      <c r="B17" s="90"/>
      <c r="C17" s="90"/>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row>
    <row r="18" spans="1:46" ht="13.2" x14ac:dyDescent="0.2">
      <c r="A18" s="80"/>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132"/>
      <c r="AR18" s="132"/>
    </row>
    <row r="19" spans="1:46" ht="13.2" x14ac:dyDescent="0.2">
      <c r="A19" s="80"/>
      <c r="B19" s="90"/>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t="s">
        <v>169</v>
      </c>
      <c r="AL19" s="90"/>
      <c r="AM19" s="90"/>
      <c r="AN19" s="90"/>
      <c r="AO19" s="90"/>
      <c r="AP19" s="90"/>
      <c r="AQ19" s="90"/>
      <c r="AR19" s="90"/>
    </row>
    <row r="20" spans="1:46" ht="13.2" x14ac:dyDescent="0.2">
      <c r="A20" s="80"/>
      <c r="B20" s="90"/>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5"/>
      <c r="AL20" s="102"/>
      <c r="AM20" s="102"/>
      <c r="AN20" s="112"/>
      <c r="AO20" s="119" t="s">
        <v>509</v>
      </c>
      <c r="AP20" s="129" t="s">
        <v>335</v>
      </c>
      <c r="AQ20" s="142" t="s">
        <v>37</v>
      </c>
      <c r="AR20" s="156"/>
    </row>
    <row r="21" spans="1:46" s="81" customFormat="1" ht="13.2" x14ac:dyDescent="0.2">
      <c r="A21" s="83"/>
      <c r="B21" s="91"/>
      <c r="C21" s="91"/>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1020" t="s">
        <v>510</v>
      </c>
      <c r="AL21" s="1021"/>
      <c r="AM21" s="1021"/>
      <c r="AN21" s="1022"/>
      <c r="AO21" s="120">
        <v>14.12</v>
      </c>
      <c r="AP21" s="130">
        <v>9.92</v>
      </c>
      <c r="AQ21" s="143">
        <v>4.2</v>
      </c>
      <c r="AR21" s="91"/>
      <c r="AS21" s="162"/>
      <c r="AT21" s="83"/>
    </row>
    <row r="22" spans="1:46" s="81" customFormat="1" ht="13.2" x14ac:dyDescent="0.2">
      <c r="A22" s="83"/>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1020" t="s">
        <v>511</v>
      </c>
      <c r="AL22" s="1021"/>
      <c r="AM22" s="1021"/>
      <c r="AN22" s="1022"/>
      <c r="AO22" s="121">
        <v>98.7</v>
      </c>
      <c r="AP22" s="131">
        <v>96.2</v>
      </c>
      <c r="AQ22" s="144">
        <v>2.5</v>
      </c>
      <c r="AR22" s="132"/>
      <c r="AS22" s="162"/>
      <c r="AT22" s="83"/>
    </row>
    <row r="23" spans="1:46" s="81" customFormat="1" ht="13.2" x14ac:dyDescent="0.2">
      <c r="A23" s="83"/>
      <c r="B23" s="91"/>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132"/>
      <c r="AQ23" s="132"/>
      <c r="AR23" s="132"/>
      <c r="AS23" s="162"/>
      <c r="AT23" s="83"/>
    </row>
    <row r="24" spans="1:46" s="81" customFormat="1" ht="13.2" x14ac:dyDescent="0.2">
      <c r="A24" s="83"/>
      <c r="B24" s="91"/>
      <c r="C24" s="91"/>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132"/>
      <c r="AQ24" s="132"/>
      <c r="AR24" s="132"/>
      <c r="AS24" s="162"/>
      <c r="AT24" s="83"/>
    </row>
    <row r="25" spans="1:46" s="81" customFormat="1" ht="13.2" x14ac:dyDescent="0.2">
      <c r="A25" s="84"/>
      <c r="B25" s="92"/>
      <c r="C25" s="92"/>
      <c r="D25" s="92"/>
      <c r="E25" s="92"/>
      <c r="F25" s="92"/>
      <c r="G25" s="92"/>
      <c r="H25" s="92"/>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133"/>
      <c r="AQ25" s="133"/>
      <c r="AR25" s="133"/>
      <c r="AS25" s="163"/>
      <c r="AT25" s="83"/>
    </row>
    <row r="26" spans="1:46" s="81" customFormat="1" ht="13.2" x14ac:dyDescent="0.2">
      <c r="A26" s="1013" t="s">
        <v>512</v>
      </c>
      <c r="B26" s="1013"/>
      <c r="C26" s="1013"/>
      <c r="D26" s="1013"/>
      <c r="E26" s="1013"/>
      <c r="F26" s="1013"/>
      <c r="G26" s="1013"/>
      <c r="H26" s="1013"/>
      <c r="I26" s="1013"/>
      <c r="J26" s="1013"/>
      <c r="K26" s="1013"/>
      <c r="L26" s="1013"/>
      <c r="M26" s="1013"/>
      <c r="N26" s="1013"/>
      <c r="O26" s="1013"/>
      <c r="P26" s="1013"/>
      <c r="Q26" s="1013"/>
      <c r="R26" s="1013"/>
      <c r="S26" s="1013"/>
      <c r="T26" s="1013"/>
      <c r="U26" s="1013"/>
      <c r="V26" s="1013"/>
      <c r="W26" s="1013"/>
      <c r="X26" s="1013"/>
      <c r="Y26" s="1013"/>
      <c r="Z26" s="1013"/>
      <c r="AA26" s="1013"/>
      <c r="AB26" s="1013"/>
      <c r="AC26" s="1013"/>
      <c r="AD26" s="1013"/>
      <c r="AE26" s="1013"/>
      <c r="AF26" s="1013"/>
      <c r="AG26" s="1013"/>
      <c r="AH26" s="1013"/>
      <c r="AI26" s="1013"/>
      <c r="AJ26" s="1013"/>
      <c r="AK26" s="1013"/>
      <c r="AL26" s="1013"/>
      <c r="AM26" s="1013"/>
      <c r="AN26" s="1013"/>
      <c r="AO26" s="1013"/>
      <c r="AP26" s="1013"/>
      <c r="AQ26" s="1013"/>
      <c r="AR26" s="1013"/>
      <c r="AS26" s="1013"/>
      <c r="AT26" s="91"/>
    </row>
    <row r="27" spans="1:46" ht="13.2" x14ac:dyDescent="0.2">
      <c r="A27" s="85"/>
      <c r="AO27" s="90"/>
      <c r="AP27" s="90"/>
      <c r="AQ27" s="90"/>
      <c r="AR27" s="90"/>
      <c r="AS27" s="90"/>
      <c r="AT27" s="90"/>
    </row>
    <row r="28" spans="1:46" ht="16.2" x14ac:dyDescent="0.2">
      <c r="A28" s="82" t="s">
        <v>268</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164"/>
    </row>
    <row r="29" spans="1:46" ht="13.2" x14ac:dyDescent="0.2">
      <c r="A29" s="80"/>
      <c r="B29" s="90"/>
      <c r="C29" s="90"/>
      <c r="D29" s="90"/>
      <c r="E29" s="90"/>
      <c r="F29" s="90"/>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1" t="s">
        <v>120</v>
      </c>
      <c r="AL29" s="91"/>
      <c r="AM29" s="91"/>
      <c r="AN29" s="91"/>
      <c r="AO29" s="90"/>
      <c r="AP29" s="90"/>
      <c r="AQ29" s="90"/>
      <c r="AR29" s="90"/>
      <c r="AS29" s="165"/>
    </row>
    <row r="30" spans="1:46" ht="13.5" customHeight="1" x14ac:dyDescent="0.2">
      <c r="A30" s="80"/>
      <c r="B30" s="90"/>
      <c r="C30" s="90"/>
      <c r="D30" s="90"/>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3"/>
      <c r="AL30" s="100"/>
      <c r="AM30" s="100"/>
      <c r="AN30" s="110"/>
      <c r="AO30" s="1003" t="s">
        <v>83</v>
      </c>
      <c r="AP30" s="127"/>
      <c r="AQ30" s="138" t="s">
        <v>502</v>
      </c>
      <c r="AR30" s="152"/>
    </row>
    <row r="31" spans="1:46" ht="13.2" x14ac:dyDescent="0.2">
      <c r="A31" s="80"/>
      <c r="B31" s="90"/>
      <c r="C31" s="90"/>
      <c r="D31" s="90"/>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4"/>
      <c r="AL31" s="101"/>
      <c r="AM31" s="101"/>
      <c r="AN31" s="111"/>
      <c r="AO31" s="1004"/>
      <c r="AP31" s="128" t="s">
        <v>503</v>
      </c>
      <c r="AQ31" s="139" t="s">
        <v>505</v>
      </c>
      <c r="AR31" s="153" t="s">
        <v>418</v>
      </c>
    </row>
    <row r="32" spans="1:46" ht="27" customHeight="1" x14ac:dyDescent="0.2">
      <c r="A32" s="80"/>
      <c r="B32" s="90"/>
      <c r="C32" s="90"/>
      <c r="D32" s="90"/>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1007" t="s">
        <v>513</v>
      </c>
      <c r="AL32" s="1008"/>
      <c r="AM32" s="1008"/>
      <c r="AN32" s="1009"/>
      <c r="AO32" s="118">
        <v>435919</v>
      </c>
      <c r="AP32" s="118">
        <v>28115</v>
      </c>
      <c r="AQ32" s="145">
        <v>56953</v>
      </c>
      <c r="AR32" s="155">
        <v>-50.6</v>
      </c>
    </row>
    <row r="33" spans="1:46" ht="13.5" customHeight="1" x14ac:dyDescent="0.2">
      <c r="A33" s="80"/>
      <c r="B33" s="90"/>
      <c r="C33" s="90"/>
      <c r="D33" s="90"/>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1007" t="s">
        <v>514</v>
      </c>
      <c r="AL33" s="1008"/>
      <c r="AM33" s="1008"/>
      <c r="AN33" s="1009"/>
      <c r="AO33" s="118" t="s">
        <v>202</v>
      </c>
      <c r="AP33" s="118" t="s">
        <v>202</v>
      </c>
      <c r="AQ33" s="145" t="s">
        <v>202</v>
      </c>
      <c r="AR33" s="155" t="s">
        <v>202</v>
      </c>
    </row>
    <row r="34" spans="1:46" ht="27" customHeight="1" x14ac:dyDescent="0.2">
      <c r="A34" s="80"/>
      <c r="B34" s="90"/>
      <c r="C34" s="90"/>
      <c r="D34" s="90"/>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1007" t="s">
        <v>515</v>
      </c>
      <c r="AL34" s="1008"/>
      <c r="AM34" s="1008"/>
      <c r="AN34" s="1009"/>
      <c r="AO34" s="118" t="s">
        <v>202</v>
      </c>
      <c r="AP34" s="118" t="s">
        <v>202</v>
      </c>
      <c r="AQ34" s="145" t="s">
        <v>202</v>
      </c>
      <c r="AR34" s="155" t="s">
        <v>202</v>
      </c>
    </row>
    <row r="35" spans="1:46" ht="27" customHeight="1" x14ac:dyDescent="0.2">
      <c r="A35" s="80"/>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1007" t="s">
        <v>516</v>
      </c>
      <c r="AL35" s="1008"/>
      <c r="AM35" s="1008"/>
      <c r="AN35" s="1009"/>
      <c r="AO35" s="118">
        <v>92493</v>
      </c>
      <c r="AP35" s="118">
        <v>5965</v>
      </c>
      <c r="AQ35" s="145">
        <v>20881</v>
      </c>
      <c r="AR35" s="155">
        <v>-71.400000000000006</v>
      </c>
    </row>
    <row r="36" spans="1:46" ht="27" customHeight="1" x14ac:dyDescent="0.2">
      <c r="A36" s="8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1007" t="s">
        <v>31</v>
      </c>
      <c r="AL36" s="1008"/>
      <c r="AM36" s="1008"/>
      <c r="AN36" s="1009"/>
      <c r="AO36" s="118">
        <v>32549</v>
      </c>
      <c r="AP36" s="118">
        <v>2099</v>
      </c>
      <c r="AQ36" s="145">
        <v>3030</v>
      </c>
      <c r="AR36" s="155">
        <v>-30.7</v>
      </c>
    </row>
    <row r="37" spans="1:46" ht="13.5" customHeight="1" x14ac:dyDescent="0.2">
      <c r="A37" s="80"/>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1007" t="s">
        <v>348</v>
      </c>
      <c r="AL37" s="1008"/>
      <c r="AM37" s="1008"/>
      <c r="AN37" s="1009"/>
      <c r="AO37" s="118" t="s">
        <v>202</v>
      </c>
      <c r="AP37" s="118" t="s">
        <v>202</v>
      </c>
      <c r="AQ37" s="145">
        <v>605</v>
      </c>
      <c r="AR37" s="155" t="s">
        <v>202</v>
      </c>
    </row>
    <row r="38" spans="1:46" ht="27" customHeight="1" x14ac:dyDescent="0.2">
      <c r="A38" s="8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1010" t="s">
        <v>517</v>
      </c>
      <c r="AL38" s="1011"/>
      <c r="AM38" s="1011"/>
      <c r="AN38" s="1012"/>
      <c r="AO38" s="122" t="s">
        <v>202</v>
      </c>
      <c r="AP38" s="122" t="s">
        <v>202</v>
      </c>
      <c r="AQ38" s="146">
        <v>2</v>
      </c>
      <c r="AR38" s="144" t="s">
        <v>202</v>
      </c>
      <c r="AS38" s="165"/>
    </row>
    <row r="39" spans="1:46" ht="13.2" x14ac:dyDescent="0.2">
      <c r="A39" s="80"/>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1010" t="s">
        <v>52</v>
      </c>
      <c r="AL39" s="1011"/>
      <c r="AM39" s="1011"/>
      <c r="AN39" s="1012"/>
      <c r="AO39" s="118">
        <v>-142888</v>
      </c>
      <c r="AP39" s="118">
        <v>-9216</v>
      </c>
      <c r="AQ39" s="145">
        <v>-2161</v>
      </c>
      <c r="AR39" s="155">
        <v>326.5</v>
      </c>
      <c r="AS39" s="165"/>
    </row>
    <row r="40" spans="1:46" ht="27" customHeight="1" x14ac:dyDescent="0.2">
      <c r="A40" s="80"/>
      <c r="B40" s="90"/>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1007" t="s">
        <v>518</v>
      </c>
      <c r="AL40" s="1008"/>
      <c r="AM40" s="1008"/>
      <c r="AN40" s="1009"/>
      <c r="AO40" s="118">
        <v>-356706</v>
      </c>
      <c r="AP40" s="118">
        <v>-23006</v>
      </c>
      <c r="AQ40" s="145">
        <v>-53409</v>
      </c>
      <c r="AR40" s="155">
        <v>-56.9</v>
      </c>
      <c r="AS40" s="165"/>
    </row>
    <row r="41" spans="1:46" ht="13.2" x14ac:dyDescent="0.2">
      <c r="A41" s="80"/>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97" t="s">
        <v>383</v>
      </c>
      <c r="AL41" s="998"/>
      <c r="AM41" s="998"/>
      <c r="AN41" s="999"/>
      <c r="AO41" s="118">
        <v>61367</v>
      </c>
      <c r="AP41" s="118">
        <v>3958</v>
      </c>
      <c r="AQ41" s="145">
        <v>25901</v>
      </c>
      <c r="AR41" s="155">
        <v>-84.7</v>
      </c>
      <c r="AS41" s="165"/>
    </row>
    <row r="42" spans="1:46" ht="13.2" x14ac:dyDescent="0.2">
      <c r="A42" s="8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6" t="s">
        <v>519</v>
      </c>
      <c r="AL42" s="90"/>
      <c r="AM42" s="90"/>
      <c r="AN42" s="90"/>
      <c r="AO42" s="90"/>
      <c r="AP42" s="90"/>
      <c r="AQ42" s="132"/>
      <c r="AR42" s="132"/>
      <c r="AS42" s="165"/>
    </row>
    <row r="43" spans="1:46" ht="13.2" x14ac:dyDescent="0.2">
      <c r="A43" s="8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134"/>
      <c r="AQ43" s="132"/>
      <c r="AR43" s="90"/>
      <c r="AS43" s="165"/>
    </row>
    <row r="44" spans="1:46" ht="13.2" x14ac:dyDescent="0.2">
      <c r="A44" s="8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132"/>
      <c r="AR44" s="90"/>
    </row>
    <row r="45" spans="1:46" ht="13.2" x14ac:dyDescent="0.2">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47"/>
      <c r="AR45" s="86"/>
      <c r="AS45" s="86"/>
      <c r="AT45" s="90"/>
    </row>
    <row r="46" spans="1:46" ht="13.2" x14ac:dyDescent="0.2">
      <c r="A46" s="87"/>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0"/>
    </row>
    <row r="47" spans="1:46" ht="17.25" customHeight="1" x14ac:dyDescent="0.2">
      <c r="A47" s="88" t="s">
        <v>520</v>
      </c>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row>
    <row r="48" spans="1:46" ht="13.2" x14ac:dyDescent="0.2">
      <c r="A48" s="8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87" t="s">
        <v>521</v>
      </c>
      <c r="AL48" s="87"/>
      <c r="AM48" s="87"/>
      <c r="AN48" s="87"/>
      <c r="AO48" s="87"/>
      <c r="AP48" s="87"/>
      <c r="AQ48" s="133"/>
      <c r="AR48" s="87"/>
    </row>
    <row r="49" spans="1:44" ht="13.5" customHeight="1" x14ac:dyDescent="0.2">
      <c r="A49" s="8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7"/>
      <c r="AL49" s="103"/>
      <c r="AM49" s="1005" t="s">
        <v>83</v>
      </c>
      <c r="AN49" s="1000" t="s">
        <v>439</v>
      </c>
      <c r="AO49" s="1001"/>
      <c r="AP49" s="1001"/>
      <c r="AQ49" s="1001"/>
      <c r="AR49" s="1002"/>
    </row>
    <row r="50" spans="1:44" ht="13.2" x14ac:dyDescent="0.2">
      <c r="A50" s="8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8"/>
      <c r="AL50" s="104"/>
      <c r="AM50" s="1006"/>
      <c r="AN50" s="114" t="s">
        <v>491</v>
      </c>
      <c r="AO50" s="124" t="s">
        <v>492</v>
      </c>
      <c r="AP50" s="135" t="s">
        <v>522</v>
      </c>
      <c r="AQ50" s="148" t="s">
        <v>378</v>
      </c>
      <c r="AR50" s="158" t="s">
        <v>523</v>
      </c>
    </row>
    <row r="51" spans="1:44" ht="13.2" x14ac:dyDescent="0.2">
      <c r="A51" s="8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c r="AG51" s="90"/>
      <c r="AH51" s="90"/>
      <c r="AI51" s="90"/>
      <c r="AJ51" s="90"/>
      <c r="AK51" s="97" t="s">
        <v>504</v>
      </c>
      <c r="AL51" s="103"/>
      <c r="AM51" s="108">
        <v>623855</v>
      </c>
      <c r="AN51" s="115">
        <v>38725</v>
      </c>
      <c r="AO51" s="125">
        <v>-50.9</v>
      </c>
      <c r="AP51" s="136">
        <v>96462</v>
      </c>
      <c r="AQ51" s="149">
        <v>-2.5</v>
      </c>
      <c r="AR51" s="159">
        <v>-48.4</v>
      </c>
    </row>
    <row r="52" spans="1:44" ht="13.2" x14ac:dyDescent="0.2">
      <c r="A52" s="8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c r="AG52" s="90"/>
      <c r="AH52" s="90"/>
      <c r="AI52" s="90"/>
      <c r="AJ52" s="90"/>
      <c r="AK52" s="99"/>
      <c r="AL52" s="105" t="s">
        <v>277</v>
      </c>
      <c r="AM52" s="109">
        <v>498581</v>
      </c>
      <c r="AN52" s="116">
        <v>30949</v>
      </c>
      <c r="AO52" s="126">
        <v>-56.5</v>
      </c>
      <c r="AP52" s="137">
        <v>39886</v>
      </c>
      <c r="AQ52" s="150">
        <v>-8.8000000000000007</v>
      </c>
      <c r="AR52" s="160">
        <v>-47.7</v>
      </c>
    </row>
    <row r="53" spans="1:44" ht="13.2" x14ac:dyDescent="0.2">
      <c r="A53" s="8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c r="AG53" s="90"/>
      <c r="AH53" s="90"/>
      <c r="AI53" s="90"/>
      <c r="AJ53" s="90"/>
      <c r="AK53" s="97" t="s">
        <v>524</v>
      </c>
      <c r="AL53" s="103"/>
      <c r="AM53" s="108">
        <v>521903</v>
      </c>
      <c r="AN53" s="115">
        <v>32692</v>
      </c>
      <c r="AO53" s="125">
        <v>-15.6</v>
      </c>
      <c r="AP53" s="136">
        <v>83103</v>
      </c>
      <c r="AQ53" s="149">
        <v>-13.8</v>
      </c>
      <c r="AR53" s="159">
        <v>-1.8</v>
      </c>
    </row>
    <row r="54" spans="1:44" ht="13.2" x14ac:dyDescent="0.2">
      <c r="A54" s="8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9"/>
      <c r="AL54" s="105" t="s">
        <v>277</v>
      </c>
      <c r="AM54" s="109">
        <v>427221</v>
      </c>
      <c r="AN54" s="116">
        <v>26762</v>
      </c>
      <c r="AO54" s="126">
        <v>-13.5</v>
      </c>
      <c r="AP54" s="137">
        <v>41378</v>
      </c>
      <c r="AQ54" s="150">
        <v>3.7</v>
      </c>
      <c r="AR54" s="160">
        <v>-17.2</v>
      </c>
    </row>
    <row r="55" spans="1:44" ht="13.2" x14ac:dyDescent="0.2">
      <c r="A55" s="8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c r="AG55" s="90"/>
      <c r="AH55" s="90"/>
      <c r="AI55" s="90"/>
      <c r="AJ55" s="90"/>
      <c r="AK55" s="97" t="s">
        <v>475</v>
      </c>
      <c r="AL55" s="103"/>
      <c r="AM55" s="108">
        <v>955666</v>
      </c>
      <c r="AN55" s="115">
        <v>60535</v>
      </c>
      <c r="AO55" s="125">
        <v>85.2</v>
      </c>
      <c r="AP55" s="136">
        <v>84459</v>
      </c>
      <c r="AQ55" s="149">
        <v>1.6</v>
      </c>
      <c r="AR55" s="159">
        <v>83.6</v>
      </c>
    </row>
    <row r="56" spans="1:44" ht="13.2" x14ac:dyDescent="0.2">
      <c r="A56" s="8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c r="AG56" s="90"/>
      <c r="AH56" s="90"/>
      <c r="AI56" s="90"/>
      <c r="AJ56" s="90"/>
      <c r="AK56" s="99"/>
      <c r="AL56" s="105" t="s">
        <v>277</v>
      </c>
      <c r="AM56" s="109">
        <v>718885</v>
      </c>
      <c r="AN56" s="116">
        <v>45537</v>
      </c>
      <c r="AO56" s="126">
        <v>70.2</v>
      </c>
      <c r="AP56" s="137">
        <v>47314</v>
      </c>
      <c r="AQ56" s="150">
        <v>14.3</v>
      </c>
      <c r="AR56" s="160">
        <v>55.9</v>
      </c>
    </row>
    <row r="57" spans="1:44" ht="13.2" x14ac:dyDescent="0.2">
      <c r="A57" s="8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c r="AG57" s="90"/>
      <c r="AH57" s="90"/>
      <c r="AI57" s="90"/>
      <c r="AJ57" s="90"/>
      <c r="AK57" s="97" t="s">
        <v>318</v>
      </c>
      <c r="AL57" s="103"/>
      <c r="AM57" s="108">
        <v>799789</v>
      </c>
      <c r="AN57" s="115">
        <v>51423</v>
      </c>
      <c r="AO57" s="125">
        <v>-15.1</v>
      </c>
      <c r="AP57" s="136">
        <v>74568</v>
      </c>
      <c r="AQ57" s="149">
        <v>-11.7</v>
      </c>
      <c r="AR57" s="159">
        <v>-3.4</v>
      </c>
    </row>
    <row r="58" spans="1:44" ht="13.2" x14ac:dyDescent="0.2">
      <c r="A58" s="8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9"/>
      <c r="AL58" s="105" t="s">
        <v>277</v>
      </c>
      <c r="AM58" s="109">
        <v>486954</v>
      </c>
      <c r="AN58" s="116">
        <v>31309</v>
      </c>
      <c r="AO58" s="126">
        <v>-31.2</v>
      </c>
      <c r="AP58" s="137">
        <v>42558</v>
      </c>
      <c r="AQ58" s="150">
        <v>-10.1</v>
      </c>
      <c r="AR58" s="160">
        <v>-21.1</v>
      </c>
    </row>
    <row r="59" spans="1:44" ht="13.2" x14ac:dyDescent="0.2">
      <c r="A59" s="8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7" t="s">
        <v>136</v>
      </c>
      <c r="AL59" s="103"/>
      <c r="AM59" s="108">
        <v>726240</v>
      </c>
      <c r="AN59" s="115">
        <v>46839</v>
      </c>
      <c r="AO59" s="125">
        <v>-8.9</v>
      </c>
      <c r="AP59" s="136">
        <v>73693</v>
      </c>
      <c r="AQ59" s="149">
        <v>-1.2</v>
      </c>
      <c r="AR59" s="159">
        <v>-7.7</v>
      </c>
    </row>
    <row r="60" spans="1:44" ht="13.2" x14ac:dyDescent="0.2">
      <c r="A60" s="8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9"/>
      <c r="AL60" s="105" t="s">
        <v>277</v>
      </c>
      <c r="AM60" s="109">
        <v>273516</v>
      </c>
      <c r="AN60" s="116">
        <v>17641</v>
      </c>
      <c r="AO60" s="126">
        <v>-43.7</v>
      </c>
      <c r="AP60" s="137">
        <v>44203</v>
      </c>
      <c r="AQ60" s="150">
        <v>3.9</v>
      </c>
      <c r="AR60" s="160">
        <v>-47.6</v>
      </c>
    </row>
    <row r="61" spans="1:44" ht="13.2" x14ac:dyDescent="0.2">
      <c r="A61" s="8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c r="AG61" s="90"/>
      <c r="AH61" s="90"/>
      <c r="AI61" s="90"/>
      <c r="AJ61" s="90"/>
      <c r="AK61" s="97" t="s">
        <v>526</v>
      </c>
      <c r="AL61" s="106"/>
      <c r="AM61" s="108">
        <v>725491</v>
      </c>
      <c r="AN61" s="115">
        <v>46043</v>
      </c>
      <c r="AO61" s="125">
        <v>-1.1000000000000001</v>
      </c>
      <c r="AP61" s="136">
        <v>82457</v>
      </c>
      <c r="AQ61" s="151">
        <v>-5.5</v>
      </c>
      <c r="AR61" s="159">
        <v>4.4000000000000004</v>
      </c>
    </row>
    <row r="62" spans="1:44" ht="13.2" x14ac:dyDescent="0.2">
      <c r="A62" s="8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9"/>
      <c r="AL62" s="105" t="s">
        <v>277</v>
      </c>
      <c r="AM62" s="109">
        <v>481031</v>
      </c>
      <c r="AN62" s="116">
        <v>30440</v>
      </c>
      <c r="AO62" s="126">
        <v>-14.9</v>
      </c>
      <c r="AP62" s="137">
        <v>43068</v>
      </c>
      <c r="AQ62" s="150">
        <v>0.6</v>
      </c>
      <c r="AR62" s="160">
        <v>-15.5</v>
      </c>
    </row>
    <row r="63" spans="1:44" ht="13.2" x14ac:dyDescent="0.2">
      <c r="A63" s="8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AN63" s="90"/>
      <c r="AO63" s="90"/>
      <c r="AP63" s="90"/>
      <c r="AQ63" s="90"/>
      <c r="AR63" s="90"/>
    </row>
    <row r="64" spans="1:44" ht="13.2" x14ac:dyDescent="0.2">
      <c r="A64" s="8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row>
    <row r="65" spans="1:46" ht="13.2" x14ac:dyDescent="0.2">
      <c r="A65" s="8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AN65" s="90"/>
      <c r="AO65" s="90"/>
      <c r="AP65" s="90"/>
      <c r="AQ65" s="90"/>
      <c r="AR65" s="90"/>
    </row>
    <row r="66" spans="1:46" ht="13.2" x14ac:dyDescent="0.2">
      <c r="A66" s="89"/>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166"/>
    </row>
    <row r="67" spans="1:46" ht="13.5" hidden="1" customHeight="1" x14ac:dyDescent="0.2">
      <c r="AK67" s="90"/>
      <c r="AL67" s="90"/>
      <c r="AM67" s="90"/>
      <c r="AN67" s="90"/>
      <c r="AO67" s="90"/>
      <c r="AP67" s="90"/>
      <c r="AQ67" s="90"/>
      <c r="AR67" s="90"/>
      <c r="AS67" s="90"/>
      <c r="AT67" s="90"/>
    </row>
    <row r="68" spans="1:46" ht="13.5" hidden="1" customHeight="1" x14ac:dyDescent="0.2">
      <c r="AK68" s="90"/>
      <c r="AL68" s="90"/>
      <c r="AM68" s="90"/>
      <c r="AN68" s="90"/>
      <c r="AO68" s="90"/>
      <c r="AP68" s="90"/>
      <c r="AQ68" s="90"/>
      <c r="AR68" s="90"/>
    </row>
    <row r="69" spans="1:46" ht="13.5" hidden="1" customHeight="1" x14ac:dyDescent="0.2">
      <c r="AK69" s="90"/>
      <c r="AL69" s="90"/>
      <c r="AM69" s="90"/>
      <c r="AN69" s="90"/>
      <c r="AO69" s="90"/>
      <c r="AP69" s="90"/>
      <c r="AQ69" s="90"/>
      <c r="AR69" s="90"/>
    </row>
    <row r="70" spans="1:46" ht="13.2" hidden="1" x14ac:dyDescent="0.2">
      <c r="AK70" s="90"/>
      <c r="AL70" s="90"/>
      <c r="AM70" s="90"/>
      <c r="AN70" s="90"/>
      <c r="AO70" s="90"/>
      <c r="AP70" s="90"/>
      <c r="AQ70" s="90"/>
      <c r="AR70" s="90"/>
    </row>
    <row r="71" spans="1:46" ht="13.2" hidden="1" x14ac:dyDescent="0.2">
      <c r="AK71" s="90"/>
      <c r="AL71" s="90"/>
      <c r="AM71" s="90"/>
      <c r="AN71" s="90"/>
      <c r="AO71" s="90"/>
      <c r="AP71" s="90"/>
      <c r="AQ71" s="90"/>
      <c r="AR71" s="90"/>
    </row>
    <row r="72" spans="1:46" ht="13.2" hidden="1" x14ac:dyDescent="0.2">
      <c r="AK72" s="90"/>
      <c r="AL72" s="90"/>
      <c r="AM72" s="90"/>
      <c r="AN72" s="90"/>
      <c r="AO72" s="90"/>
      <c r="AP72" s="90"/>
      <c r="AQ72" s="90"/>
      <c r="AR72" s="90"/>
    </row>
    <row r="73" spans="1:46" ht="13.2" hidden="1" x14ac:dyDescent="0.2">
      <c r="AK73" s="90"/>
      <c r="AL73" s="90"/>
      <c r="AM73" s="90"/>
      <c r="AN73" s="90"/>
      <c r="AO73" s="90"/>
      <c r="AP73" s="90"/>
      <c r="AQ73" s="90"/>
      <c r="AR73" s="90"/>
    </row>
  </sheetData>
  <sheetProtection algorithmName="SHA-512" hashValue="rMnnh7cBHpBJS9jHGBnF8vPMRgngcDV9IsdARiLyq5v2TLHMuHE59gsIkodrvCVBlekXCDLR8ZDK/0X9QZNviA==" saltValue="/Aq4X2zDLhF/jLW8zh2olQ==" spinCount="100000" sheet="1" objects="1" scenarios="1"/>
  <mergeCells count="25">
    <mergeCell ref="AK15:AN15"/>
    <mergeCell ref="AK16:AN16"/>
    <mergeCell ref="AK21:AN21"/>
    <mergeCell ref="AK22:AN22"/>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26:AS26"/>
    <mergeCell ref="AK32:AN32"/>
    <mergeCell ref="AK33:AN33"/>
    <mergeCell ref="AK34:AN34"/>
    <mergeCell ref="AK35:AN35"/>
    <mergeCell ref="AK14:AN14"/>
  </mergeCells>
  <phoneticPr fontId="5"/>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26" width="9" style="78" hidden="1" customWidth="1"/>
    <col min="127" max="16384" width="9" style="78" hidden="1"/>
  </cols>
  <sheetData>
    <row r="1" spans="2:125" ht="13.5" customHeight="1" x14ac:dyDescent="0.2">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2:125" ht="13.2" x14ac:dyDescent="0.2">
      <c r="B2" s="78"/>
      <c r="DG2" s="78"/>
    </row>
    <row r="3" spans="2:125" ht="13.2" x14ac:dyDescent="0.2">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H3" s="78"/>
      <c r="DI3" s="78"/>
      <c r="DJ3" s="78"/>
      <c r="DK3" s="78"/>
      <c r="DL3" s="78"/>
      <c r="DM3" s="78"/>
      <c r="DN3" s="78"/>
      <c r="DO3" s="78"/>
      <c r="DP3" s="78"/>
      <c r="DQ3" s="78"/>
      <c r="DR3" s="78"/>
      <c r="DS3" s="78"/>
      <c r="DT3" s="78"/>
      <c r="DU3" s="78"/>
    </row>
    <row r="4" spans="2:125" ht="13.2" x14ac:dyDescent="0.2"/>
    <row r="5" spans="2:125" ht="13.2" x14ac:dyDescent="0.2"/>
    <row r="6" spans="2:125" ht="13.2" x14ac:dyDescent="0.2"/>
    <row r="7" spans="2:125" ht="13.2" x14ac:dyDescent="0.2"/>
    <row r="8" spans="2:125" ht="13.2" x14ac:dyDescent="0.2"/>
    <row r="9" spans="2:125" ht="13.2" x14ac:dyDescent="0.2">
      <c r="DU9" s="78"/>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78"/>
    </row>
    <row r="18" spans="125:125" ht="13.2" x14ac:dyDescent="0.2"/>
    <row r="19" spans="125:125" ht="13.2" x14ac:dyDescent="0.2"/>
    <row r="20" spans="125:125" ht="13.2" x14ac:dyDescent="0.2">
      <c r="DU20" s="78"/>
    </row>
    <row r="21" spans="125:125" ht="13.2" x14ac:dyDescent="0.2">
      <c r="DU21" s="78"/>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78"/>
    </row>
    <row r="29" spans="125:125" ht="13.2" x14ac:dyDescent="0.2"/>
    <row r="30" spans="125:125" ht="13.2" x14ac:dyDescent="0.2"/>
    <row r="31" spans="125:125" ht="13.2" x14ac:dyDescent="0.2"/>
    <row r="32" spans="125:125" ht="13.2" x14ac:dyDescent="0.2"/>
    <row r="33" spans="2:125" ht="13.2" x14ac:dyDescent="0.2">
      <c r="B33" s="78"/>
      <c r="G33" s="78"/>
      <c r="I33" s="78"/>
    </row>
    <row r="34" spans="2:125" ht="13.2" x14ac:dyDescent="0.2">
      <c r="C34" s="78"/>
      <c r="P34" s="78"/>
      <c r="DE34" s="78"/>
      <c r="DH34" s="78"/>
    </row>
    <row r="35" spans="2:125" ht="13.2" x14ac:dyDescent="0.2">
      <c r="D35" s="78"/>
      <c r="E35" s="78"/>
      <c r="DG35" s="78"/>
      <c r="DJ35" s="78"/>
      <c r="DP35" s="78"/>
      <c r="DQ35" s="78"/>
      <c r="DR35" s="78"/>
      <c r="DS35" s="78"/>
      <c r="DT35" s="78"/>
      <c r="DU35" s="78"/>
    </row>
    <row r="36" spans="2:125" ht="13.2" x14ac:dyDescent="0.2">
      <c r="F36" s="78"/>
      <c r="H36" s="78"/>
      <c r="J36" s="78"/>
      <c r="K36" s="78"/>
      <c r="L36" s="78"/>
      <c r="M36" s="78"/>
      <c r="N36" s="78"/>
      <c r="O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F36" s="78"/>
      <c r="DI36" s="78"/>
      <c r="DK36" s="78"/>
      <c r="DL36" s="78"/>
      <c r="DM36" s="78"/>
      <c r="DN36" s="78"/>
      <c r="DO36" s="78"/>
      <c r="DP36" s="78"/>
      <c r="DQ36" s="78"/>
      <c r="DR36" s="78"/>
      <c r="DS36" s="78"/>
      <c r="DT36" s="78"/>
      <c r="DU36" s="78"/>
    </row>
    <row r="37" spans="2:125" ht="13.2" x14ac:dyDescent="0.2">
      <c r="DU37" s="78"/>
    </row>
    <row r="38" spans="2:125" ht="13.2" x14ac:dyDescent="0.2">
      <c r="DT38" s="78"/>
      <c r="DU38" s="78"/>
    </row>
    <row r="39" spans="2:125" ht="13.2" x14ac:dyDescent="0.2"/>
    <row r="40" spans="2:125" ht="13.2" x14ac:dyDescent="0.2">
      <c r="DH40" s="78"/>
    </row>
    <row r="41" spans="2:125" ht="13.2" x14ac:dyDescent="0.2">
      <c r="DE41" s="78"/>
    </row>
    <row r="42" spans="2:125" ht="13.2" x14ac:dyDescent="0.2">
      <c r="DG42" s="78"/>
      <c r="DJ42" s="78"/>
    </row>
    <row r="43" spans="2:125" ht="13.2" x14ac:dyDescent="0.2">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F43" s="78"/>
      <c r="DI43" s="78"/>
      <c r="DK43" s="78"/>
      <c r="DL43" s="78"/>
      <c r="DM43" s="78"/>
      <c r="DN43" s="78"/>
      <c r="DO43" s="78"/>
      <c r="DP43" s="78"/>
      <c r="DQ43" s="78"/>
      <c r="DR43" s="78"/>
      <c r="DS43" s="78"/>
      <c r="DT43" s="78"/>
      <c r="DU43" s="78"/>
    </row>
    <row r="44" spans="2:125" ht="13.2" x14ac:dyDescent="0.2">
      <c r="DU44" s="78"/>
    </row>
    <row r="45" spans="2:125" ht="13.2" x14ac:dyDescent="0.2"/>
    <row r="46" spans="2:125" ht="13.2" x14ac:dyDescent="0.2"/>
    <row r="47" spans="2:125" ht="13.2" x14ac:dyDescent="0.2"/>
    <row r="48" spans="2:125" ht="13.2" x14ac:dyDescent="0.2">
      <c r="DT48" s="78"/>
      <c r="DU48" s="78"/>
    </row>
    <row r="49" spans="120:125" ht="13.2" x14ac:dyDescent="0.2">
      <c r="DU49" s="78"/>
    </row>
    <row r="50" spans="120:125" ht="13.2" x14ac:dyDescent="0.2">
      <c r="DU50" s="78"/>
    </row>
    <row r="51" spans="120:125" ht="13.2" x14ac:dyDescent="0.2">
      <c r="DP51" s="78"/>
      <c r="DQ51" s="78"/>
      <c r="DR51" s="78"/>
      <c r="DS51" s="78"/>
      <c r="DT51" s="78"/>
      <c r="DU51" s="78"/>
    </row>
    <row r="52" spans="120:125" ht="13.2" x14ac:dyDescent="0.2"/>
    <row r="53" spans="120:125" ht="13.2" x14ac:dyDescent="0.2"/>
    <row r="54" spans="120:125" ht="13.2" x14ac:dyDescent="0.2">
      <c r="DU54" s="78"/>
    </row>
    <row r="55" spans="120:125" ht="13.2" x14ac:dyDescent="0.2"/>
    <row r="56" spans="120:125" ht="13.2" x14ac:dyDescent="0.2"/>
    <row r="57" spans="120:125" ht="13.2" x14ac:dyDescent="0.2"/>
    <row r="58" spans="120:125" ht="13.2" x14ac:dyDescent="0.2">
      <c r="DU58" s="78"/>
    </row>
    <row r="59" spans="120:125" ht="13.2" x14ac:dyDescent="0.2"/>
    <row r="60" spans="120:125" ht="13.2" x14ac:dyDescent="0.2"/>
    <row r="61" spans="120:125" ht="13.2" x14ac:dyDescent="0.2"/>
    <row r="62" spans="120:125" ht="13.2" x14ac:dyDescent="0.2"/>
    <row r="63" spans="120:125" ht="13.2" x14ac:dyDescent="0.2">
      <c r="DU63" s="78"/>
    </row>
    <row r="64" spans="120:125" ht="13.2" x14ac:dyDescent="0.2">
      <c r="DT64" s="78"/>
      <c r="DU64" s="78"/>
    </row>
    <row r="65" spans="123:125" ht="13.2" x14ac:dyDescent="0.2"/>
    <row r="66" spans="123:125" ht="13.2" x14ac:dyDescent="0.2"/>
    <row r="67" spans="123:125" ht="13.2" x14ac:dyDescent="0.2"/>
    <row r="68" spans="123:125" ht="13.2" x14ac:dyDescent="0.2"/>
    <row r="69" spans="123:125" ht="13.2" x14ac:dyDescent="0.2">
      <c r="DS69" s="78"/>
      <c r="DT69" s="78"/>
      <c r="DU69" s="78"/>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78"/>
    </row>
    <row r="83" spans="116:125" ht="13.2" x14ac:dyDescent="0.2">
      <c r="DM83" s="78"/>
      <c r="DN83" s="78"/>
      <c r="DO83" s="78"/>
      <c r="DP83" s="78"/>
      <c r="DQ83" s="78"/>
      <c r="DR83" s="78"/>
      <c r="DS83" s="78"/>
      <c r="DT83" s="78"/>
      <c r="DU83" s="78"/>
    </row>
    <row r="84" spans="116:125" ht="13.2" x14ac:dyDescent="0.2"/>
    <row r="85" spans="116:125" ht="13.2" x14ac:dyDescent="0.2"/>
    <row r="86" spans="116:125" ht="13.2" x14ac:dyDescent="0.2"/>
    <row r="87" spans="116:125" ht="13.2" x14ac:dyDescent="0.2"/>
    <row r="88" spans="116:125" ht="13.2" x14ac:dyDescent="0.2">
      <c r="DU88" s="78"/>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78"/>
      <c r="DT94" s="78"/>
      <c r="DU94" s="78"/>
    </row>
    <row r="95" spans="116:125" ht="13.5" customHeight="1" x14ac:dyDescent="0.2">
      <c r="DU95" s="78"/>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78"/>
    </row>
    <row r="102" spans="124:125" ht="13.5" customHeight="1" x14ac:dyDescent="0.2"/>
    <row r="103" spans="124:125" ht="13.5" customHeight="1" x14ac:dyDescent="0.2"/>
    <row r="104" spans="124:125" ht="13.5" customHeight="1" x14ac:dyDescent="0.2">
      <c r="DT104" s="78"/>
      <c r="DU104" s="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8" t="s">
        <v>96</v>
      </c>
    </row>
    <row r="120" spans="125:125" ht="13.5" hidden="1" customHeight="1" x14ac:dyDescent="0.2"/>
    <row r="121" spans="125:125" ht="13.5" hidden="1" customHeight="1" x14ac:dyDescent="0.2">
      <c r="DU121" s="78"/>
    </row>
  </sheetData>
  <sheetProtection algorithmName="SHA-512" hashValue="zgniA/UtMrokLa+sy8rlZng7yOxcy4tJEeVigUp7VQIHw70tmWB3IUFTxbOS8JN9gLW1tClpFD9t2z+RLxwPlQ==" saltValue="GA7lVUHipuSaKRVCu20Faw=="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77" customWidth="1"/>
    <col min="126" max="142" width="0" style="78" hidden="1" customWidth="1"/>
    <col min="143" max="143" width="9" style="78" hidden="1" customWidth="1"/>
    <col min="144" max="16384" width="9" style="78" hidden="1"/>
  </cols>
  <sheetData>
    <row r="1" spans="1:125" ht="13.5" customHeight="1" x14ac:dyDescent="0.2">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c r="CI1" s="78"/>
      <c r="CJ1" s="78"/>
      <c r="CK1" s="78"/>
      <c r="CL1" s="78"/>
      <c r="CM1" s="78"/>
      <c r="CN1" s="78"/>
      <c r="CO1" s="78"/>
      <c r="CP1" s="78"/>
      <c r="CQ1" s="78"/>
      <c r="CR1" s="78"/>
      <c r="CS1" s="78"/>
      <c r="CT1" s="78"/>
      <c r="CU1" s="78"/>
      <c r="CV1" s="78"/>
      <c r="CW1" s="78"/>
      <c r="CX1" s="78"/>
      <c r="CY1" s="78"/>
      <c r="CZ1" s="78"/>
      <c r="DA1" s="78"/>
      <c r="DB1" s="78"/>
      <c r="DC1" s="78"/>
      <c r="DD1" s="78"/>
      <c r="DE1" s="78"/>
      <c r="DF1" s="78"/>
      <c r="DG1" s="78"/>
      <c r="DH1" s="78"/>
      <c r="DI1" s="78"/>
      <c r="DJ1" s="78"/>
      <c r="DK1" s="78"/>
      <c r="DL1" s="78"/>
      <c r="DM1" s="78"/>
      <c r="DN1" s="78"/>
      <c r="DO1" s="78"/>
      <c r="DP1" s="78"/>
      <c r="DQ1" s="78"/>
      <c r="DR1" s="78"/>
      <c r="DS1" s="78"/>
      <c r="DT1" s="78"/>
      <c r="DU1" s="78"/>
    </row>
    <row r="2" spans="1:125" ht="13.2" x14ac:dyDescent="0.2">
      <c r="B2" s="78"/>
      <c r="T2" s="78"/>
    </row>
    <row r="3" spans="1:125" ht="13.2" x14ac:dyDescent="0.2">
      <c r="C3" s="78"/>
      <c r="D3" s="78"/>
      <c r="E3" s="78"/>
      <c r="F3" s="78"/>
      <c r="G3" s="78"/>
      <c r="H3" s="78"/>
      <c r="I3" s="78"/>
      <c r="J3" s="78"/>
      <c r="K3" s="78"/>
      <c r="L3" s="78"/>
      <c r="M3" s="78"/>
      <c r="N3" s="78"/>
      <c r="O3" s="78"/>
      <c r="P3" s="78"/>
      <c r="Q3" s="78"/>
      <c r="R3" s="78"/>
      <c r="S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78"/>
      <c r="G33" s="78"/>
      <c r="I33" s="78"/>
    </row>
    <row r="34" spans="2:125" ht="13.2" x14ac:dyDescent="0.2">
      <c r="C34" s="78"/>
      <c r="P34" s="78"/>
      <c r="R34" s="78"/>
      <c r="U34" s="78"/>
    </row>
    <row r="35" spans="2:125" ht="13.2" x14ac:dyDescent="0.2">
      <c r="D35" s="78"/>
      <c r="E35" s="78"/>
      <c r="T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row>
    <row r="36" spans="2:125" ht="13.2" x14ac:dyDescent="0.2">
      <c r="F36" s="78"/>
      <c r="H36" s="78"/>
      <c r="J36" s="78"/>
      <c r="K36" s="78"/>
      <c r="L36" s="78"/>
      <c r="M36" s="78"/>
      <c r="N36" s="78"/>
      <c r="O36" s="78"/>
      <c r="Q36" s="78"/>
      <c r="S36" s="78"/>
      <c r="V36" s="78"/>
    </row>
    <row r="37" spans="2:125" ht="13.2" x14ac:dyDescent="0.2"/>
    <row r="38" spans="2:125" ht="13.2" x14ac:dyDescent="0.2"/>
    <row r="39" spans="2:125" ht="13.2" x14ac:dyDescent="0.2"/>
    <row r="40" spans="2:125" ht="13.2" x14ac:dyDescent="0.2">
      <c r="U40" s="78"/>
    </row>
    <row r="41" spans="2:125" ht="13.2" x14ac:dyDescent="0.2">
      <c r="R41" s="78"/>
    </row>
    <row r="42" spans="2:125" ht="13.2" x14ac:dyDescent="0.2">
      <c r="T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row>
    <row r="43" spans="2:125" ht="13.2" x14ac:dyDescent="0.2">
      <c r="Q43" s="78"/>
      <c r="S43" s="78"/>
      <c r="V43" s="78"/>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77" t="s">
        <v>96</v>
      </c>
    </row>
  </sheetData>
  <sheetProtection algorithmName="SHA-512" hashValue="flfen1f937aEjTlkz7xPa1TpWDQbF8PdVE5pbFJ9Lu1tGpHrYdGz6neff0aGzagF7EHE4llRVwZKNGtj0cLq2A==" saltValue="973H+AHAXtMrSrbhxoJHfQ==" spinCount="100000" sheet="1" objects="1" scenarios="1"/>
  <phoneticPr fontId="5"/>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46" customWidth="1"/>
    <col min="2" max="16" width="14.6640625" style="46" customWidth="1"/>
    <col min="17" max="17" width="0" style="46" hidden="1" customWidth="1"/>
    <col min="18" max="16384" width="0" style="4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x14ac:dyDescent="0.2">
      <c r="B45" s="85"/>
      <c r="C45" s="85"/>
      <c r="D45" s="85"/>
      <c r="E45" s="85"/>
      <c r="F45" s="85"/>
      <c r="G45" s="85"/>
      <c r="H45" s="85"/>
      <c r="I45" s="85"/>
      <c r="J45" s="181" t="s">
        <v>2</v>
      </c>
    </row>
    <row r="46" spans="2:10" ht="29.25" customHeight="1" x14ac:dyDescent="0.2">
      <c r="B46" s="167" t="s">
        <v>5</v>
      </c>
      <c r="C46" s="171"/>
      <c r="D46" s="171"/>
      <c r="E46" s="172" t="s">
        <v>16</v>
      </c>
      <c r="F46" s="173" t="s">
        <v>528</v>
      </c>
      <c r="G46" s="177" t="s">
        <v>529</v>
      </c>
      <c r="H46" s="177" t="s">
        <v>530</v>
      </c>
      <c r="I46" s="177" t="s">
        <v>531</v>
      </c>
      <c r="J46" s="182" t="s">
        <v>532</v>
      </c>
    </row>
    <row r="47" spans="2:10" ht="57.75" customHeight="1" x14ac:dyDescent="0.2">
      <c r="B47" s="168"/>
      <c r="C47" s="1023" t="s">
        <v>3</v>
      </c>
      <c r="D47" s="1023"/>
      <c r="E47" s="1024"/>
      <c r="F47" s="174">
        <v>46.54</v>
      </c>
      <c r="G47" s="178">
        <v>50.26</v>
      </c>
      <c r="H47" s="178">
        <v>50.48</v>
      </c>
      <c r="I47" s="178">
        <v>61.33</v>
      </c>
      <c r="J47" s="183">
        <v>67.239999999999995</v>
      </c>
    </row>
    <row r="48" spans="2:10" ht="57.75" customHeight="1" x14ac:dyDescent="0.2">
      <c r="B48" s="169"/>
      <c r="C48" s="1025" t="s">
        <v>9</v>
      </c>
      <c r="D48" s="1025"/>
      <c r="E48" s="1026"/>
      <c r="F48" s="175">
        <v>4.25</v>
      </c>
      <c r="G48" s="179">
        <v>6.73</v>
      </c>
      <c r="H48" s="179">
        <v>5.67</v>
      </c>
      <c r="I48" s="179">
        <v>8.0500000000000007</v>
      </c>
      <c r="J48" s="184">
        <v>7.11</v>
      </c>
    </row>
    <row r="49" spans="2:10" ht="57.75" customHeight="1" x14ac:dyDescent="0.2">
      <c r="B49" s="170"/>
      <c r="C49" s="1027" t="s">
        <v>15</v>
      </c>
      <c r="D49" s="1027"/>
      <c r="E49" s="1028"/>
      <c r="F49" s="176">
        <v>2.5099999999999998</v>
      </c>
      <c r="G49" s="180">
        <v>7.2</v>
      </c>
      <c r="H49" s="180">
        <v>3.39</v>
      </c>
      <c r="I49" s="180">
        <v>9.41</v>
      </c>
      <c r="J49" s="185">
        <v>10.199999999999999</v>
      </c>
    </row>
    <row r="50" spans="2:10" ht="13.2" x14ac:dyDescent="0.2"/>
  </sheetData>
  <sheetProtection algorithmName="SHA-512" hashValue="thoXHQsVOYqah/ijQ16V/bFlpD0ETD27d7/nDJtY8PUwWOctVQ8TEsO8nSFRg88UPI0zfF0t6FSEgNjrTlOLOQ==" saltValue="r85YetwQ2lINh0BDNo9wK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2024-03-15T06:07:25Z</vt:filetime>
  </property>
</Properties>
</file>